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8" windowWidth="21072" windowHeight="12600"/>
  </bookViews>
  <sheets>
    <sheet name="Видатки" sheetId="2" r:id="rId1"/>
    <sheet name="Лист1" sheetId="1" r:id="rId2"/>
  </sheets>
  <definedNames>
    <definedName name="CREXPORT">#REF!</definedName>
    <definedName name="n" hidden="1">{#N/A,#N/A,FALSE,"Лист4"}</definedName>
    <definedName name="wrn.Інструкція." hidden="1">{#N/A,#N/A,FALSE,"Лист4"}</definedName>
    <definedName name="аа" hidden="1">{#N/A,#N/A,FALSE,"Лист4"}</definedName>
    <definedName name="аааа" hidden="1">{#N/A,#N/A,FALSE,"Лист4"}</definedName>
    <definedName name="ааааа" hidden="1">{#N/A,#N/A,FALSE,"Лист4"}</definedName>
    <definedName name="аааг" hidden="1">{#N/A,#N/A,FALSE,"Лист4"}</definedName>
    <definedName name="ааао" hidden="1">{#N/A,#N/A,FALSE,"Лист4"}</definedName>
    <definedName name="аааоркк" hidden="1">{#N/A,#N/A,FALSE,"Лист4"}</definedName>
    <definedName name="аарр" hidden="1">{#N/A,#N/A,FALSE,"Лист4"}</definedName>
    <definedName name="амп" hidden="1">{#N/A,#N/A,FALSE,"Лист4"}</definedName>
    <definedName name="ап" hidden="1">{#N/A,#N/A,FALSE,"Лист4"}</definedName>
    <definedName name="апро" hidden="1">{#N/A,#N/A,FALSE,"Лист4"}</definedName>
    <definedName name="аунуну" hidden="1">{#N/A,#N/A,FALSE,"Лист4"}</definedName>
    <definedName name="бб" hidden="1">{#N/A,#N/A,FALSE,"Лист4"}</definedName>
    <definedName name="вап" hidden="1">{#N/A,#N/A,FALSE,"Лист4"}</definedName>
    <definedName name="вапа" hidden="1">{#N/A,#N/A,FALSE,"Лист4"}</definedName>
    <definedName name="вапро" hidden="1">{#N/A,#N/A,FALSE,"Лист4"}</definedName>
    <definedName name="вау" hidden="1">{#N/A,#N/A,FALSE,"Лист4"}</definedName>
    <definedName name="вв" hidden="1">{#N/A,#N/A,FALSE,"Лист4"}</definedName>
    <definedName name="вмр" hidden="1">{#N/A,#N/A,FALSE,"Лист4"}</definedName>
    <definedName name="вруу" hidden="1">{#N/A,#N/A,FALSE,"Лист4"}</definedName>
    <definedName name="врууунуууу" hidden="1">{#N/A,#N/A,FALSE,"Лист4"}</definedName>
    <definedName name="гг" hidden="1">{#N/A,#N/A,FALSE,"Лист4"}</definedName>
    <definedName name="ггг" hidden="1">{#N/A,#N/A,FALSE,"Лист4"}</definedName>
    <definedName name="гго" hidden="1">{#N/A,#N/A,FALSE,"Лист4"}</definedName>
    <definedName name="ггшшз" hidden="1">{#N/A,#N/A,FALSE,"Лист4"}</definedName>
    <definedName name="гр" hidden="1">{#N/A,#N/A,FALSE,"Лист4"}</definedName>
    <definedName name="ддд" hidden="1">{#N/A,#N/A,FALSE,"Лист4"}</definedName>
    <definedName name="е" hidden="1">{#N/A,#N/A,FALSE,"Лист4"}</definedName>
    <definedName name="ее" hidden="1">{#N/A,#N/A,FALSE,"Лист4"}</definedName>
    <definedName name="ееге" hidden="1">{#N/A,#N/A,FALSE,"Лист4"}</definedName>
    <definedName name="еегше" hidden="1">{#N/A,#N/A,FALSE,"Лист4"}</definedName>
    <definedName name="еее" hidden="1">{#N/A,#N/A,FALSE,"Лист4"}</definedName>
    <definedName name="ееее" hidden="1">{#N/A,#N/A,FALSE,"Лист4"}</definedName>
    <definedName name="ееекк" hidden="1">{#N/A,#N/A,FALSE,"Лист4"}</definedName>
    <definedName name="еепке" hidden="1">{#N/A,#N/A,FALSE,"Лист4"}</definedName>
    <definedName name="еешгег" hidden="1">{#N/A,#N/A,FALSE,"Лист4"}</definedName>
    <definedName name="екуц" hidden="1">{#N/A,#N/A,FALSE,"Лист4"}</definedName>
    <definedName name="енг" hidden="1">{#N/A,#N/A,FALSE,"Лист4"}</definedName>
    <definedName name="епи" hidden="1">{#N/A,#N/A,FALSE,"Лист4"}</definedName>
    <definedName name="ешгееуу" hidden="1">{#N/A,#N/A,FALSE,"Лист4"}</definedName>
    <definedName name="є" hidden="1">{#N/A,#N/A,FALSE,"Лист4"}</definedName>
    <definedName name="єєє" hidden="1">{#N/A,#N/A,FALSE,"Лист4"}</definedName>
    <definedName name="єєєєєє" hidden="1">{#N/A,#N/A,FALSE,"Лист4"}</definedName>
    <definedName name="єєєєєєє" hidden="1">{#N/A,#N/A,FALSE,"Лист4"}</definedName>
    <definedName name="єєєєєєє." hidden="1">{#N/A,#N/A,FALSE,"Лист4"}</definedName>
    <definedName name="єж" hidden="1">{#N/A,#N/A,FALSE,"Лист4"}</definedName>
    <definedName name="жж" hidden="1">{#N/A,#N/A,FALSE,"Лист4"}</definedName>
    <definedName name="житлове" hidden="1">{#N/A,#N/A,FALSE,"Лист4"}</definedName>
    <definedName name="_xlnm.Print_Titles" localSheetId="0">Видатки!$9:$10</definedName>
    <definedName name="здоровя" hidden="1">{#N/A,#N/A,FALSE,"Лист4"}</definedName>
    <definedName name="зз" hidden="1">{#N/A,#N/A,FALSE,"Лист4"}</definedName>
    <definedName name="ззз" hidden="1">{#N/A,#N/A,FALSE,"Лист4"}</definedName>
    <definedName name="зззз" hidden="1">{#N/A,#N/A,FALSE,"Лист4"}</definedName>
    <definedName name="ип" hidden="1">{#N/A,#N/A,FALSE,"Лист4"}</definedName>
    <definedName name="ить" hidden="1">{#N/A,#N/A,FALSE,"Лист4"}</definedName>
    <definedName name="іваа" hidden="1">{#N/A,#N/A,FALSE,"Лист4"}</definedName>
    <definedName name="івап" hidden="1">{#N/A,#N/A,FALSE,"Лист4"}</definedName>
    <definedName name="івпа" hidden="1">{#N/A,#N/A,FALSE,"Лист4"}</definedName>
    <definedName name="іі" hidden="1">{#N/A,#N/A,FALSE,"Лист4"}</definedName>
    <definedName name="ііі" hidden="1">{#N/A,#N/A,FALSE,"Лист4"}</definedName>
    <definedName name="іііі" hidden="1">{#N/A,#N/A,FALSE,"Лист4"}</definedName>
    <definedName name="ін" hidden="1">{#N/A,#N/A,FALSE,"Лист4"}</definedName>
    <definedName name="інші" hidden="1">{#N/A,#N/A,FALSE,"Лист4"}</definedName>
    <definedName name="іук" hidden="1">{#N/A,#N/A,FALSE,"Лист4"}</definedName>
    <definedName name="їжд" hidden="1">{#N/A,#N/A,FALSE,"Лист4"}</definedName>
    <definedName name="ййй" hidden="1">{#N/A,#N/A,FALSE,"Лист4"}</definedName>
    <definedName name="йййй" hidden="1">{#N/A,#N/A,FALSE,"Лист4"}</definedName>
    <definedName name="кгккг" hidden="1">{#N/A,#N/A,FALSE,"Лист4"}</definedName>
    <definedName name="кгкккк" hidden="1">{#N/A,#N/A,FALSE,"Лист4"}</definedName>
    <definedName name="кеуц" hidden="1">{#N/A,#N/A,FALSE,"Лист4"}</definedName>
    <definedName name="кк" hidden="1">{#N/A,#N/A,FALSE,"Лист4"}</definedName>
    <definedName name="ккгкг" hidden="1">{#N/A,#N/A,FALSE,"Лист4"}</definedName>
    <definedName name="ккк" hidden="1">{#N/A,#N/A,FALSE,"Лист4"}</definedName>
    <definedName name="кккну" hidden="1">{#N/A,#N/A,FALSE,"Лист4"}</definedName>
    <definedName name="кккокк" hidden="1">{#N/A,#N/A,FALSE,"Лист4"}</definedName>
    <definedName name="комунальне" hidden="1">{#N/A,#N/A,FALSE,"Лист4"}</definedName>
    <definedName name="кот" hidden="1">{#N/A,#N/A,FALSE,"Лист4"}</definedName>
    <definedName name="кр" hidden="1">{#N/A,#N/A,FALSE,"Лист4"}</definedName>
    <definedName name="культура" hidden="1">{#N/A,#N/A,FALSE,"Лист4"}</definedName>
    <definedName name="л" hidden="1">{#N/A,#N/A,FALSE,"Лист4"}</definedName>
    <definedName name="лд" hidden="1">{#N/A,#N/A,FALSE,"Лист4"}</definedName>
    <definedName name="лл" hidden="1">{#N/A,#N/A,FALSE,"Лист4"}</definedName>
    <definedName name="ллл" hidden="1">{#N/A,#N/A,FALSE,"Лист4"}</definedName>
    <definedName name="лнпллпл" hidden="1">{#N/A,#N/A,FALSE,"Лист4"}</definedName>
    <definedName name="мак" hidden="1">{#N/A,#N/A,FALSE,"Лист4"}</definedName>
    <definedName name="мм" hidden="1">{#N/A,#N/A,FALSE,"Лист4"}</definedName>
    <definedName name="мпе" hidden="1">{#N/A,#N/A,FALSE,"Лист4"}</definedName>
    <definedName name="нгнгш" hidden="1">{#N/A,#N/A,FALSE,"Лист4"}</definedName>
    <definedName name="ннггг" hidden="1">{#N/A,#N/A,FALSE,"Лист4"}</definedName>
    <definedName name="ннн" hidden="1">{#N/A,#N/A,FALSE,"Лист4"}</definedName>
    <definedName name="ннннг" hidden="1">{#N/A,#N/A,FALSE,"Лист4"}</definedName>
    <definedName name="нннннннн" hidden="1">{#N/A,#N/A,FALSE,"Лист4"}</definedName>
    <definedName name="ннншенгке" hidden="1">{#N/A,#N/A,FALSE,"Лист4"}</definedName>
    <definedName name="нншекк" hidden="1">{#N/A,#N/A,FALSE,"Лист4"}</definedName>
    <definedName name="_xlnm.Print_Area" localSheetId="0">Видатки!$A$1:$G$97</definedName>
    <definedName name="оггне" hidden="1">{#N/A,#N/A,FALSE,"Лист4"}</definedName>
    <definedName name="оллд" hidden="1">{#N/A,#N/A,FALSE,"Лист4"}</definedName>
    <definedName name="олол" hidden="1">{#N/A,#N/A,FALSE,"Лист4"}</definedName>
    <definedName name="оо" hidden="1">{#N/A,#N/A,FALSE,"Лист4"}</definedName>
    <definedName name="ооо" hidden="1">{#N/A,#N/A,FALSE,"Лист4"}</definedName>
    <definedName name="орнг" hidden="1">{#N/A,#N/A,FALSE,"Лист4"}</definedName>
    <definedName name="освіта" hidden="1">{#N/A,#N/A,FALSE,"Лист4"}</definedName>
    <definedName name="ох" hidden="1">{#N/A,#N/A,FALSE,"Лист4"}</definedName>
    <definedName name="охорона" hidden="1">{#N/A,#N/A,FALSE,"Лист4"}</definedName>
    <definedName name="плеккккг" hidden="1">{#N/A,#N/A,FALSE,"Лист4"}</definedName>
    <definedName name="пллеелш" hidden="1">{#N/A,#N/A,FALSE,"Лист4"}</definedName>
    <definedName name="попле" hidden="1">{#N/A,#N/A,FALSE,"Лист4"}</definedName>
    <definedName name="пот" hidden="1">{#N/A,#N/A,FALSE,"Лист4"}</definedName>
    <definedName name="пп" hidden="1">{#N/A,#N/A,FALSE,"Лист4"}</definedName>
    <definedName name="ппше" hidden="1">{#N/A,#N/A,FALSE,"Лист4"}</definedName>
    <definedName name="про" hidden="1">{#N/A,#N/A,FALSE,"Лист4"}</definedName>
    <definedName name="прое" hidden="1">{#N/A,#N/A,FALSE,"Лист4"}</definedName>
    <definedName name="прои" hidden="1">{#N/A,#N/A,FALSE,"Лист4"}</definedName>
    <definedName name="рор" hidden="1">{#N/A,#N/A,FALSE,"Лист4"}</definedName>
    <definedName name="роро" hidden="1">{#N/A,#N/A,FALSE,"Лист4"}</definedName>
    <definedName name="рррр" hidden="1">{#N/A,#N/A,FALSE,"Лист4"}</definedName>
    <definedName name="сми" hidden="1">{#N/A,#N/A,FALSE,"Лист4"}</definedName>
    <definedName name="сс" hidden="1">{#N/A,#N/A,FALSE,"Лист4"}</definedName>
    <definedName name="сум" hidden="1">{#N/A,#N/A,FALSE,"Лист4"}</definedName>
    <definedName name="Суми" hidden="1">{#N/A,#N/A,FALSE,"Лист4"}</definedName>
    <definedName name="счу" hidden="1">{#N/A,#N/A,FALSE,"Лист4"}</definedName>
    <definedName name="счя" hidden="1">{#N/A,#N/A,FALSE,"Лист4"}</definedName>
    <definedName name="тогн" hidden="1">{#N/A,#N/A,FALSE,"Лист4"}</definedName>
    <definedName name="трн" hidden="1">{#N/A,#N/A,FALSE,"Лист4"}</definedName>
    <definedName name="ттт" hidden="1">{#N/A,#N/A,FALSE,"Лист4"}</definedName>
    <definedName name="ть" hidden="1">{#N/A,#N/A,FALSE,"Лист4"}</definedName>
    <definedName name="уа" hidden="1">{#N/A,#N/A,FALSE,"Лист4"}</definedName>
    <definedName name="увке" hidden="1">{#N/A,#N/A,FALSE,"Лист4"}</definedName>
    <definedName name="уеунукнун" hidden="1">{#N/A,#N/A,FALSE,"Лист4"}</definedName>
    <definedName name="уке" hidden="1">{#N/A,#N/A,FALSE,"Лист4"}</definedName>
    <definedName name="укй" hidden="1">{#N/A,#N/A,FALSE,"Лист4"}</definedName>
    <definedName name="укунн" hidden="1">{#N/A,#N/A,FALSE,"Лист4"}</definedName>
    <definedName name="унунен" hidden="1">{#N/A,#N/A,FALSE,"Лист4"}</definedName>
    <definedName name="унунун" hidden="1">{#N/A,#N/A,FALSE,"Лист4"}</definedName>
    <definedName name="унуу" hidden="1">{#N/A,#N/A,FALSE,"Лист4"}</definedName>
    <definedName name="унуун" hidden="1">{#N/A,#N/A,FALSE,"Лист4"}</definedName>
    <definedName name="унууу" hidden="1">{#N/A,#N/A,FALSE,"Лист4"}</definedName>
    <definedName name="управ" hidden="1">{#N/A,#N/A,FALSE,"Лист4"}</definedName>
    <definedName name="управління" hidden="1">{#N/A,#N/A,FALSE,"Лист4"}</definedName>
    <definedName name="уукее" hidden="1">{#N/A,#N/A,FALSE,"Лист4"}</definedName>
    <definedName name="ууннну" hidden="1">{#N/A,#N/A,FALSE,"Лист4"}</definedName>
    <definedName name="ууну" hidden="1">{#N/A,#N/A,FALSE,"Лист4"}</definedName>
    <definedName name="уунунг" hidden="1">{#N/A,#N/A,FALSE,"Лист4"}</definedName>
    <definedName name="уунунууу" hidden="1">{#N/A,#N/A,FALSE,"Лист4"}</definedName>
    <definedName name="уунуурр" hidden="1">{#N/A,#N/A,FALSE,"Лист4"}</definedName>
    <definedName name="уунуууу" hidden="1">{#N/A,#N/A,FALSE,"Лист4"}</definedName>
    <definedName name="ууу" hidden="1">{#N/A,#N/A,FALSE,"Лист4"}</definedName>
    <definedName name="ууунну" hidden="1">{#N/A,#N/A,FALSE,"Лист4"}</definedName>
    <definedName name="ууунууууу" hidden="1">{#N/A,#N/A,FALSE,"Лист4"}</definedName>
    <definedName name="уууу" hidden="1">{#N/A,#N/A,FALSE,"Лист4"}</definedName>
    <definedName name="уууу32" hidden="1">{#N/A,#N/A,FALSE,"Лист4"}</definedName>
    <definedName name="уууун" hidden="1">{#N/A,#N/A,FALSE,"Лист4"}</definedName>
    <definedName name="фф" hidden="1">{#N/A,#N/A,FALSE,"Лист4"}</definedName>
    <definedName name="ффф" hidden="1">{#N/A,#N/A,FALSE,"Лист4"}</definedName>
    <definedName name="фффф" hidden="1">{#N/A,#N/A,FALSE,"Лист4"}</definedName>
    <definedName name="ффффф" hidden="1">{#N/A,#N/A,FALSE,"Лист4"}</definedName>
    <definedName name="хз" hidden="1">{#N/A,#N/A,FALSE,"Лист4"}</definedName>
    <definedName name="хїз" hidden="1">{#N/A,#N/A,FALSE,"Лист4"}</definedName>
    <definedName name="ххх" hidden="1">{#N/A,#N/A,FALSE,"Лист4"}</definedName>
    <definedName name="ц" hidden="1">{#N/A,#N/A,FALSE,"Лист4"}</definedName>
    <definedName name="цва" hidden="1">{#N/A,#N/A,FALSE,"Лист4"}</definedName>
    <definedName name="цекццецце" hidden="1">{#N/A,#N/A,FALSE,"Лист4"}</definedName>
    <definedName name="цеце" hidden="1">{#N/A,#N/A,FALSE,"Лист4"}</definedName>
    <definedName name="цецеце" hidden="1">{#N/A,#N/A,FALSE,"Лист4"}</definedName>
    <definedName name="цук" hidden="1">{#N/A,#N/A,FALSE,"Лист4"}</definedName>
    <definedName name="цуку" hidden="1">{#N/A,#N/A,FALSE,"Лист4"}</definedName>
    <definedName name="цууу" hidden="1">{#N/A,#N/A,FALSE,"Лист4"}</definedName>
    <definedName name="цц" hidden="1">{#N/A,#N/A,FALSE,"Лист4"}</definedName>
    <definedName name="ццвва" hidden="1">{#N/A,#N/A,FALSE,"Лист4"}</definedName>
    <definedName name="ццецц" hidden="1">{#N/A,#N/A,FALSE,"Лист4"}</definedName>
    <definedName name="ццеццке" hidden="1">{#N/A,#N/A,FALSE,"Лист4"}</definedName>
    <definedName name="ццеццкевап" hidden="1">{#N/A,#N/A,FALSE,"Лист4"}</definedName>
    <definedName name="ццке" hidden="1">{#N/A,#N/A,FALSE,"Лист4"}</definedName>
    <definedName name="ццук" hidden="1">{#N/A,#N/A,FALSE,"Лист4"}</definedName>
    <definedName name="цццецц" hidden="1">{#N/A,#N/A,FALSE,"Лист4"}</definedName>
    <definedName name="цццкеец" hidden="1">{#N/A,#N/A,FALSE,"Лист4"}</definedName>
    <definedName name="цццц" hidden="1">{#N/A,#N/A,FALSE,"Лист4"}</definedName>
    <definedName name="ццццкц" hidden="1">{#N/A,#N/A,FALSE,"Лист4"}</definedName>
    <definedName name="ццццц" hidden="1">{#N/A,#N/A,FALSE,"Лист4"}</definedName>
    <definedName name="цццццц" hidden="1">{#N/A,#N/A,FALSE,"Лист4"}</definedName>
    <definedName name="чву" hidden="1">{#N/A,#N/A,FALSE,"Лист4"}</definedName>
    <definedName name="чч" hidden="1">{#N/A,#N/A,FALSE,"Лист4"}</definedName>
    <definedName name="ччч" hidden="1">{#N/A,#N/A,FALSE,"Лист4"}</definedName>
    <definedName name="шш" hidden="1">{#N/A,#N/A,FALSE,"Лист4"}</definedName>
    <definedName name="шшшш" hidden="1">{#N/A,#N/A,FALSE,"Лист4"}</definedName>
    <definedName name="щщ" hidden="1">{#N/A,#N/A,FALSE,"Лист4"}</definedName>
    <definedName name="щщщ" hidden="1">{#N/A,#N/A,FALSE,"Лист4"}</definedName>
    <definedName name="щщщшг" hidden="1">{#N/A,#N/A,FALSE,"Лист4"}</definedName>
    <definedName name="юю" hidden="1">{#N/A,#N/A,FALSE,"Лист4"}</definedName>
    <definedName name="ююю" hidden="1">{#N/A,#N/A,FALSE,"Лист4"}</definedName>
    <definedName name="яяя" hidden="1">{#N/A,#N/A,FALSE,"Лист4"}</definedName>
    <definedName name="яяяя" hidden="1">{#N/A,#N/A,FALSE,"Лист4"}</definedName>
  </definedNames>
  <calcPr calcId="125725"/>
</workbook>
</file>

<file path=xl/calcChain.xml><?xml version="1.0" encoding="utf-8"?>
<calcChain xmlns="http://schemas.openxmlformats.org/spreadsheetml/2006/main">
  <c r="G26" i="2"/>
  <c r="G77"/>
  <c r="D70"/>
  <c r="G70" s="1"/>
  <c r="D71"/>
  <c r="F71" s="1"/>
  <c r="D72"/>
  <c r="G72" s="1"/>
  <c r="D73"/>
  <c r="G73" s="1"/>
  <c r="D74"/>
  <c r="G74" s="1"/>
  <c r="D75"/>
  <c r="F75" s="1"/>
  <c r="D76"/>
  <c r="G76" s="1"/>
  <c r="D77"/>
  <c r="F77" s="1"/>
  <c r="D78"/>
  <c r="G78" s="1"/>
  <c r="D79"/>
  <c r="G79" s="1"/>
  <c r="D80"/>
  <c r="G80" s="1"/>
  <c r="D81"/>
  <c r="F81" s="1"/>
  <c r="D82"/>
  <c r="G82" s="1"/>
  <c r="D83"/>
  <c r="F83" s="1"/>
  <c r="D84"/>
  <c r="G84" s="1"/>
  <c r="D85"/>
  <c r="G85" s="1"/>
  <c r="D86"/>
  <c r="G86" s="1"/>
  <c r="D87"/>
  <c r="F87" s="1"/>
  <c r="D88"/>
  <c r="G88" s="1"/>
  <c r="D89"/>
  <c r="F89" s="1"/>
  <c r="D90"/>
  <c r="G90" s="1"/>
  <c r="D91"/>
  <c r="G91" s="1"/>
  <c r="D92"/>
  <c r="D93" s="1"/>
  <c r="D69"/>
  <c r="F69" s="1"/>
  <c r="E93"/>
  <c r="C93"/>
  <c r="G12"/>
  <c r="G13"/>
  <c r="G14"/>
  <c r="G15"/>
  <c r="G16"/>
  <c r="G17"/>
  <c r="G18"/>
  <c r="G19"/>
  <c r="G20"/>
  <c r="G21"/>
  <c r="G22"/>
  <c r="G23"/>
  <c r="G24"/>
  <c r="G25"/>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F12"/>
  <c r="F13"/>
  <c r="F14"/>
  <c r="F15"/>
  <c r="F16"/>
  <c r="F17"/>
  <c r="F18"/>
  <c r="F19"/>
  <c r="F20"/>
  <c r="F21"/>
  <c r="F22"/>
  <c r="F23"/>
  <c r="F24"/>
  <c r="F25"/>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G87" l="1"/>
  <c r="G69"/>
  <c r="G81"/>
  <c r="G83"/>
  <c r="G89"/>
  <c r="G71"/>
  <c r="G75"/>
  <c r="F88"/>
  <c r="F82"/>
  <c r="F76"/>
  <c r="F70"/>
  <c r="F78"/>
  <c r="F74"/>
  <c r="F90"/>
  <c r="F84"/>
  <c r="F72"/>
  <c r="F91"/>
  <c r="F85"/>
  <c r="F79"/>
  <c r="F73"/>
  <c r="G93"/>
  <c r="F92"/>
  <c r="F93" s="1"/>
  <c r="F86"/>
  <c r="F80"/>
  <c r="G92"/>
</calcChain>
</file>

<file path=xl/sharedStrings.xml><?xml version="1.0" encoding="utf-8"?>
<sst xmlns="http://schemas.openxmlformats.org/spreadsheetml/2006/main" count="179" uniqueCount="136">
  <si>
    <t>Код</t>
  </si>
  <si>
    <t>Показник</t>
  </si>
  <si>
    <t>Загальний фонд</t>
  </si>
  <si>
    <t>0100</t>
  </si>
  <si>
    <t>Державне управління</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</si>
  <si>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</si>
  <si>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</si>
  <si>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0160</t>
  </si>
  <si>
    <t>Керівництво і управління у відповідній сфері у містах (місті Києві), селищах, селах, територіальних громадах</t>
  </si>
  <si>
    <t>1000</t>
  </si>
  <si>
    <t>Освіта</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</si>
  <si>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</si>
  <si>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</si>
  <si>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</si>
  <si>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</si>
  <si>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</si>
  <si>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</si>
  <si>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</si>
  <si>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</si>
  <si>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</si>
  <si>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</si>
  <si>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</si>
  <si>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</si>
  <si>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</si>
  <si>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</si>
  <si>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</si>
  <si>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</si>
  <si>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</si>
  <si>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</si>
  <si>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</si>
  <si>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</si>
  <si>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1184</t>
  </si>
  <si>
    <t>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</si>
  <si>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</si>
  <si>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</si>
  <si>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</si>
  <si>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2000</t>
  </si>
  <si>
    <t>2010</t>
  </si>
  <si>
    <t>Багатопрофільна стаціонарна медична допомога населенню</t>
  </si>
  <si>
    <t>2111</t>
  </si>
  <si>
    <t>Первинна медична допомога населенню, що надається центрами первинної медичної (медико-санітарної) допомоги</t>
  </si>
  <si>
    <t>2152</t>
  </si>
  <si>
    <t>3000</t>
  </si>
  <si>
    <t>Соціальний захист та соціальне забезпечення</t>
  </si>
  <si>
    <t>3032</t>
  </si>
  <si>
    <t>3033</t>
  </si>
  <si>
    <t>Компенсаційні виплати на пільговий проїзд автомобільним транспортом окремим категоріям громадян</t>
  </si>
  <si>
    <t>3035</t>
  </si>
  <si>
    <t>Компенсаційні виплати за пільговий проїзд окремих категорій громадян на залізничному транспорті</t>
  </si>
  <si>
    <t>3050</t>
  </si>
  <si>
    <t>Пільгове медичне обслуговування осіб, які постраждали внаслідок Чорнобильської катастрофи</t>
  </si>
  <si>
    <t>3112</t>
  </si>
  <si>
    <t>Заходи державної політики з питань дітей та їх соціального захисту</t>
  </si>
  <si>
    <t>3121</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</si>
  <si>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</si>
  <si>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</si>
  <si>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3210</t>
  </si>
  <si>
    <t>Організація та проведення громадських робіт</t>
  </si>
  <si>
    <t>3242</t>
  </si>
  <si>
    <t>Інші заходи у сфері соціального захисту і соціального забезпечення</t>
  </si>
  <si>
    <t>4000</t>
  </si>
  <si>
    <t>Культура i мистецтво</t>
  </si>
  <si>
    <t>4030</t>
  </si>
  <si>
    <t>Забезпечення діяльності бібліотек</t>
  </si>
  <si>
    <t>4040</t>
  </si>
  <si>
    <t>Забезпечення діяльності музеїв i виставок</t>
  </si>
  <si>
    <t>4060</t>
  </si>
  <si>
    <t>Забезпечення діяльності палаців i будинків культури, клубів, центрів дозвілля та iнших клубних закладів</t>
  </si>
  <si>
    <t>4081</t>
  </si>
  <si>
    <t>Забезпечення діяльності інших закладів в галузі культури і мистецтва</t>
  </si>
  <si>
    <t>4082</t>
  </si>
  <si>
    <t>Інші заходи в галузі культури і мистецтва</t>
  </si>
  <si>
    <t>5000</t>
  </si>
  <si>
    <t>Фiзична культура i спорт</t>
  </si>
  <si>
    <t>5031</t>
  </si>
  <si>
    <t>Розвиток здібностей у дітей та молоді з фізичної культури та спорту комунальними дитячо- юнацькими спортивними школами</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</si>
  <si>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</si>
  <si>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</si>
  <si>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</si>
  <si>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</si>
  <si>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6013</t>
  </si>
  <si>
    <t>Забезпечення діяльності водопровідно-каналізаційного господарства</t>
  </si>
  <si>
    <t>6030</t>
  </si>
  <si>
    <t>Організація благоустрою населених пунктів</t>
  </si>
  <si>
    <t>6040</t>
  </si>
  <si>
    <t>6071</t>
  </si>
  <si>
    <t>7000</t>
  </si>
  <si>
    <t>Економічна діяльність</t>
  </si>
  <si>
    <t>7461</t>
  </si>
  <si>
    <t>Утримання та розвиток автомобільних доріг та дорожньої інфраструктури за рахунок коштів місцевого бюджету</t>
  </si>
  <si>
    <t>7680</t>
  </si>
  <si>
    <t>Членські внески до асоціацій органів місцевого самоврядування</t>
  </si>
  <si>
    <t>8000</t>
  </si>
  <si>
    <t>Інша діяльність</t>
  </si>
  <si>
    <t>8110</t>
  </si>
  <si>
    <t>Заходи із запобігання та ліквідації надзвичайних ситуацій та наслідків стихійного лиха</t>
  </si>
  <si>
    <t>8220</t>
  </si>
  <si>
    <t>Заходи та роботи з мобілізаційної підготовки місцевого значення</t>
  </si>
  <si>
    <t>8230</t>
  </si>
  <si>
    <t>Інші заходи громадського порядку та безпеки</t>
  </si>
  <si>
    <t>8710</t>
  </si>
  <si>
    <t>Резервний фонд місцевого бюджету</t>
  </si>
  <si>
    <t>9000</t>
  </si>
  <si>
    <t>Міжбюджетні трансферти</t>
  </si>
  <si>
    <t>9800</t>
  </si>
  <si>
    <t>Субвенція з місцевого бюджету державному бюджету на виконання програм соціально-економічного розвитку регіонів</t>
  </si>
  <si>
    <t>Виконання видаткової частини бюджету Межівської селищної територіальної громади</t>
  </si>
  <si>
    <t>грн</t>
  </si>
  <si>
    <t xml:space="preserve">до рішення виконавчого комітету </t>
  </si>
  <si>
    <t>Межівської селищної ради</t>
  </si>
  <si>
    <t>за І квартал 2025 року</t>
  </si>
  <si>
    <t>План на 2025 рік з урахуванням змін</t>
  </si>
  <si>
    <t>Всього видатки загального фонду</t>
  </si>
  <si>
    <t>Спеціальний фонд</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</si>
  <si>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</si>
  <si>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</si>
  <si>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8340</t>
  </si>
  <si>
    <t>Природоохоронні заходи за рахунок цільових фондів</t>
  </si>
  <si>
    <t>Всього видатки спеціального фонду</t>
  </si>
  <si>
    <t>Всього видатки</t>
  </si>
  <si>
    <t>% виконання плану на                        І квартал 2025 року</t>
  </si>
  <si>
    <t>Відхилення касових видатків від плану на                                І квартал                               2025 року (+/-)</t>
  </si>
  <si>
    <t>Начальник фінансового відділу</t>
  </si>
  <si>
    <t>Наталія КЛЮЧИК</t>
  </si>
  <si>
    <t>Додаток 3</t>
  </si>
  <si>
    <t>від 06 травня 2025 року № 107</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</si>
  <si>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</si>
  <si>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Охорона здоров’я</t>
  </si>
  <si>
    <t>Інші програми та заходи у сфері охорони здоров’я</t>
  </si>
  <si>
    <t>Надання пільг окремим категоріям громадян з оплати послуг зв’язку</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</si>
  <si>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</si>
  <si>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Заходи, пов’язані з поліпшенням питної води</t>
  </si>
  <si>
    <t>_____________________________________________</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</si>
  <si>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самоврядування, та розміром економічно обґрунтованих витрат на їх виробництво (надання)</t>
  </si>
  <si>
    <t>План на                                          І квартал 2025 року з урахуванням змін</t>
  </si>
  <si>
    <t>Касові видатки за                                                 І квартал 2025 року</t>
  </si>
</sst>
</file>

<file path=xl/styles.xml><?xml version="1.0" encoding="utf-8"?>
<styleSheet xmlns="http://schemas.openxmlformats.org/spreadsheetml/2006/main">
  <numFmts count="2">
    <numFmt numFmtId="164" formatCode="0.0"/>
    <numFmt numFmtId="165" formatCode="#,##0.0"/>
  </numFmts>
  <fonts count="30">
    <font>
      <sz val="10"/>
      <color theme="1"/>
      <name val="Calibri"/>
      <family val="2"/>
      <charset val="204"/>
      <scheme val="minor"/>
    </font>
    <font>
      <sz val="10"/>
      <name val="Arial"/>
      <charset val="204"/>
    </font>
    <font>
      <sz val="11"/>
      <color indexed="8"/>
      <name val="Calibri"/>
      <family val="2"/>
      <charset val="204"/>
    </font>
    <font>
      <sz val="11"/>
      <color indexed="9"/>
      <name val="Calibri"/>
      <family val="2"/>
      <charset val="204"/>
    </font>
    <font>
      <sz val="10"/>
      <name val="Arial"/>
      <family val="2"/>
      <charset val="204"/>
    </font>
    <font>
      <sz val="11"/>
      <color indexed="62"/>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0"/>
      <name val="Arial"/>
    </font>
    <font>
      <sz val="10"/>
      <name val="Arial Cyr"/>
      <charset val="204"/>
    </font>
    <font>
      <sz val="11"/>
      <color indexed="52"/>
      <name val="Calibri"/>
      <family val="2"/>
      <charset val="204"/>
    </font>
    <font>
      <b/>
      <sz val="11"/>
      <color indexed="9"/>
      <name val="Calibri"/>
      <family val="2"/>
      <charset val="204"/>
    </font>
    <font>
      <b/>
      <sz val="18"/>
      <color indexed="56"/>
      <name val="Cambria"/>
      <family val="2"/>
      <charset val="204"/>
    </font>
    <font>
      <b/>
      <sz val="11"/>
      <color indexed="52"/>
      <name val="Calibri"/>
      <family val="2"/>
      <charset val="204"/>
    </font>
    <font>
      <sz val="10"/>
      <color indexed="8"/>
      <name val="Calibri"/>
      <family val="2"/>
      <charset val="204"/>
    </font>
    <font>
      <b/>
      <sz val="11"/>
      <color indexed="8"/>
      <name val="Calibri"/>
      <family val="2"/>
      <charset val="204"/>
    </font>
    <font>
      <sz val="11"/>
      <color indexed="20"/>
      <name val="Calibri"/>
      <family val="2"/>
      <charset val="204"/>
    </font>
    <font>
      <b/>
      <sz val="11"/>
      <color indexed="63"/>
      <name val="Calibri"/>
      <family val="2"/>
      <charset val="204"/>
    </font>
    <font>
      <sz val="11"/>
      <color indexed="60"/>
      <name val="Calibri"/>
      <family val="2"/>
      <charset val="204"/>
    </font>
    <font>
      <sz val="10"/>
      <name val="Helv"/>
      <charset val="204"/>
    </font>
    <font>
      <sz val="11"/>
      <color indexed="10"/>
      <name val="Calibri"/>
      <family val="2"/>
      <charset val="204"/>
    </font>
    <font>
      <i/>
      <sz val="11"/>
      <color indexed="23"/>
      <name val="Calibri"/>
      <family val="2"/>
      <charset val="204"/>
    </font>
    <font>
      <sz val="12"/>
      <name val="Times New Roman"/>
      <family val="1"/>
      <charset val="204"/>
    </font>
    <font>
      <b/>
      <sz val="12"/>
      <name val="Times New Roman"/>
      <family val="1"/>
      <charset val="204"/>
    </font>
    <font>
      <sz val="12"/>
      <color theme="1"/>
      <name val="Times New Roman"/>
      <family val="1"/>
      <charset val="204"/>
    </font>
    <font>
      <sz val="14"/>
      <color theme="1"/>
      <name val="Times New Roman"/>
      <family val="1"/>
      <charset val="204"/>
    </font>
    <font>
      <sz val="14"/>
      <name val="Times New Roman"/>
      <family val="1"/>
      <charset val="204"/>
    </font>
    <font>
      <b/>
      <sz val="14"/>
      <name val="Times New Roman"/>
      <family val="1"/>
      <charset val="204"/>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patternFill>
    </fill>
    <fill>
      <patternFill patternType="solid">
        <fgColor indexed="26"/>
      </patternFill>
    </fill>
    <fill>
      <patternFill patternType="solid">
        <fgColor indexed="43"/>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71">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5" fillId="7" borderId="2" applyNumberFormat="0" applyAlignment="0" applyProtection="0"/>
    <xf numFmtId="0" fontId="6" fillId="4" borderId="0" applyNumberFormat="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0"/>
    <xf numFmtId="0" fontId="11" fillId="0" borderId="0"/>
    <xf numFmtId="0" fontId="12" fillId="0" borderId="6" applyNumberFormat="0" applyFill="0" applyAlignment="0" applyProtection="0"/>
    <xf numFmtId="0" fontId="13" fillId="20" borderId="7" applyNumberFormat="0" applyAlignment="0" applyProtection="0"/>
    <xf numFmtId="0" fontId="14" fillId="0" borderId="0" applyNumberFormat="0" applyFill="0" applyBorder="0" applyAlignment="0" applyProtection="0"/>
    <xf numFmtId="0" fontId="15" fillId="21" borderId="2" applyNumberFormat="0" applyAlignment="0" applyProtection="0"/>
    <xf numFmtId="0" fontId="16" fillId="0" borderId="0"/>
    <xf numFmtId="0" fontId="17" fillId="0" borderId="8" applyNumberFormat="0" applyFill="0" applyAlignment="0" applyProtection="0"/>
    <xf numFmtId="0" fontId="18" fillId="3" borderId="0" applyNumberFormat="0" applyBorder="0" applyAlignment="0" applyProtection="0"/>
    <xf numFmtId="0" fontId="2" fillId="22" borderId="9" applyNumberFormat="0" applyFont="0" applyAlignment="0" applyProtection="0"/>
    <xf numFmtId="0" fontId="1" fillId="22" borderId="9" applyNumberFormat="0" applyFont="0" applyAlignment="0" applyProtection="0"/>
    <xf numFmtId="0" fontId="19" fillId="21" borderId="10" applyNumberFormat="0" applyAlignment="0" applyProtection="0"/>
    <xf numFmtId="0" fontId="20" fillId="23" borderId="0" applyNumberFormat="0" applyBorder="0" applyAlignment="0" applyProtection="0"/>
    <xf numFmtId="0" fontId="21" fillId="0" borderId="0"/>
    <xf numFmtId="0" fontId="22" fillId="0" borderId="0" applyNumberFormat="0" applyFill="0" applyBorder="0" applyAlignment="0" applyProtection="0"/>
    <xf numFmtId="0" fontId="23" fillId="0" borderId="0" applyNumberFormat="0" applyFill="0" applyBorder="0" applyAlignment="0" applyProtection="0"/>
    <xf numFmtId="0" fontId="4" fillId="0" borderId="0"/>
    <xf numFmtId="0" fontId="4" fillId="0" borderId="0"/>
    <xf numFmtId="0" fontId="4" fillId="22" borderId="9" applyNumberFormat="0" applyFont="0" applyAlignment="0" applyProtection="0"/>
    <xf numFmtId="0" fontId="4" fillId="0" borderId="0"/>
  </cellStyleXfs>
  <cellXfs count="52">
    <xf numFmtId="0" fontId="0" fillId="0" borderId="0" xfId="0"/>
    <xf numFmtId="0" fontId="26" fillId="24" borderId="0" xfId="0" applyFont="1" applyFill="1"/>
    <xf numFmtId="0" fontId="24" fillId="24" borderId="0" xfId="1" applyFont="1" applyFill="1"/>
    <xf numFmtId="0" fontId="24" fillId="24" borderId="0" xfId="67" applyFont="1" applyFill="1" applyAlignment="1">
      <alignment horizontal="right"/>
    </xf>
    <xf numFmtId="0" fontId="25" fillId="24" borderId="1" xfId="67" applyFont="1" applyFill="1" applyBorder="1" applyAlignment="1">
      <alignment horizontal="center" vertical="center" wrapText="1"/>
    </xf>
    <xf numFmtId="0" fontId="25" fillId="24" borderId="0" xfId="67" applyFont="1" applyFill="1" applyAlignment="1">
      <alignment horizontal="center"/>
    </xf>
    <xf numFmtId="0" fontId="25" fillId="24" borderId="0" xfId="1" applyFont="1" applyFill="1" applyAlignment="1">
      <alignment horizontal="center"/>
    </xf>
    <xf numFmtId="0" fontId="0" fillId="24" borderId="0" xfId="0" applyFill="1"/>
    <xf numFmtId="4" fontId="24" fillId="24" borderId="0" xfId="1" applyNumberFormat="1" applyFont="1" applyFill="1" applyAlignment="1">
      <alignment vertical="center"/>
    </xf>
    <xf numFmtId="0" fontId="24" fillId="24" borderId="0" xfId="1" applyFont="1" applyFill="1" applyAlignment="1">
      <alignment horizontal="center"/>
    </xf>
    <xf numFmtId="0" fontId="24" fillId="24" borderId="0" xfId="1" applyFont="1" applyFill="1" applyAlignment="1">
      <alignment wrapText="1"/>
    </xf>
    <xf numFmtId="4" fontId="25" fillId="24" borderId="0" xfId="1" applyNumberFormat="1" applyFont="1" applyFill="1" applyAlignment="1">
      <alignment vertical="center"/>
    </xf>
    <xf numFmtId="0" fontId="25" fillId="24" borderId="0" xfId="67" applyFont="1" applyFill="1"/>
    <xf numFmtId="4" fontId="24" fillId="24" borderId="0" xfId="67" applyNumberFormat="1" applyFont="1" applyFill="1" applyAlignment="1">
      <alignment vertical="center"/>
    </xf>
    <xf numFmtId="0" fontId="25" fillId="24" borderId="0" xfId="1" applyFont="1" applyFill="1"/>
    <xf numFmtId="4" fontId="25" fillId="24" borderId="0" xfId="67" applyNumberFormat="1" applyFont="1" applyFill="1" applyAlignment="1">
      <alignment vertical="center"/>
    </xf>
    <xf numFmtId="0" fontId="0" fillId="0" borderId="0" xfId="0"/>
    <xf numFmtId="0" fontId="25" fillId="24" borderId="11" xfId="67" applyFont="1" applyFill="1" applyBorder="1" applyAlignment="1">
      <alignment horizontal="left" vertical="center"/>
    </xf>
    <xf numFmtId="0" fontId="25" fillId="24" borderId="12" xfId="67" applyFont="1" applyFill="1" applyBorder="1" applyAlignment="1">
      <alignment horizontal="left" vertical="center"/>
    </xf>
    <xf numFmtId="0" fontId="25" fillId="24" borderId="1" xfId="67" applyFont="1" applyFill="1" applyBorder="1" applyAlignment="1">
      <alignment horizontal="center"/>
    </xf>
    <xf numFmtId="0" fontId="25" fillId="24" borderId="11" xfId="67" applyFont="1" applyFill="1" applyBorder="1" applyAlignment="1">
      <alignment horizontal="left"/>
    </xf>
    <xf numFmtId="0" fontId="25" fillId="24" borderId="12" xfId="67" applyFont="1" applyFill="1" applyBorder="1" applyAlignment="1">
      <alignment horizontal="left"/>
    </xf>
    <xf numFmtId="0" fontId="27" fillId="24" borderId="0" xfId="0" applyFont="1" applyFill="1"/>
    <xf numFmtId="0" fontId="28" fillId="24" borderId="0" xfId="67" applyFont="1" applyFill="1"/>
    <xf numFmtId="0" fontId="28" fillId="24" borderId="0" xfId="1" applyFont="1" applyFill="1"/>
    <xf numFmtId="0" fontId="29" fillId="24" borderId="0" xfId="67" applyFont="1" applyFill="1" applyAlignment="1">
      <alignment horizontal="center"/>
    </xf>
    <xf numFmtId="4" fontId="25" fillId="0" borderId="1" xfId="67" applyNumberFormat="1" applyFont="1" applyBorder="1" applyAlignment="1">
      <alignment vertical="top"/>
    </xf>
    <xf numFmtId="4" fontId="25" fillId="24" borderId="1" xfId="1" applyNumberFormat="1" applyFont="1" applyFill="1" applyBorder="1" applyAlignment="1">
      <alignment vertical="top"/>
    </xf>
    <xf numFmtId="165" fontId="25" fillId="24" borderId="1" xfId="1" applyNumberFormat="1" applyFont="1" applyFill="1" applyBorder="1" applyAlignment="1">
      <alignment vertical="top"/>
    </xf>
    <xf numFmtId="4" fontId="24" fillId="0" borderId="1" xfId="67" applyNumberFormat="1" applyFont="1" applyBorder="1" applyAlignment="1">
      <alignment vertical="top"/>
    </xf>
    <xf numFmtId="4" fontId="24" fillId="24" borderId="1" xfId="1" applyNumberFormat="1" applyFont="1" applyFill="1" applyBorder="1" applyAlignment="1">
      <alignment vertical="top"/>
    </xf>
    <xf numFmtId="0" fontId="25" fillId="24" borderId="11" xfId="67" applyFont="1" applyFill="1" applyBorder="1" applyAlignment="1">
      <alignment horizontal="center"/>
    </xf>
    <xf numFmtId="0" fontId="25" fillId="24" borderId="13" xfId="67" applyFont="1" applyFill="1" applyBorder="1" applyAlignment="1">
      <alignment horizontal="center"/>
    </xf>
    <xf numFmtId="0" fontId="25" fillId="24" borderId="12" xfId="67" applyFont="1" applyFill="1" applyBorder="1" applyAlignment="1">
      <alignment horizontal="center"/>
    </xf>
    <xf numFmtId="4" fontId="25" fillId="24" borderId="1" xfId="67" applyNumberFormat="1" applyFont="1" applyFill="1" applyBorder="1" applyAlignment="1">
      <alignment vertical="top"/>
    </xf>
    <xf numFmtId="164" fontId="25" fillId="24" borderId="1" xfId="67" applyNumberFormat="1" applyFont="1" applyFill="1" applyBorder="1" applyAlignment="1">
      <alignment vertical="top"/>
    </xf>
    <xf numFmtId="4" fontId="24" fillId="24" borderId="1" xfId="67" applyNumberFormat="1" applyFont="1" applyFill="1" applyBorder="1" applyAlignment="1">
      <alignment vertical="top"/>
    </xf>
    <xf numFmtId="0" fontId="25" fillId="24" borderId="1" xfId="1" applyFont="1" applyFill="1" applyBorder="1" applyAlignment="1">
      <alignment horizontal="justify" vertical="top" wrapText="1"/>
    </xf>
    <xf numFmtId="0" fontId="24" fillId="24" borderId="1" xfId="1" applyFont="1" applyFill="1" applyBorder="1" applyAlignment="1">
      <alignment horizontal="justify" vertical="top" wrapText="1"/>
    </xf>
    <xf numFmtId="0" fontId="24" fillId="0" borderId="1" xfId="67" applyFont="1" applyBorder="1" applyAlignment="1">
      <alignment horizontal="justify" vertical="top" wrapText="1"/>
    </xf>
    <xf numFmtId="0" fontId="25" fillId="24" borderId="1" xfId="67" applyFont="1" applyFill="1" applyBorder="1" applyAlignment="1">
      <alignment horizontal="justify" vertical="top" wrapText="1"/>
    </xf>
    <xf numFmtId="0" fontId="24" fillId="24" borderId="1" xfId="67" applyFont="1" applyFill="1" applyBorder="1" applyAlignment="1">
      <alignment horizontal="justify" vertical="top" wrapText="1"/>
    </xf>
    <xf numFmtId="0" fontId="25" fillId="24" borderId="1" xfId="1" applyFont="1" applyFill="1" applyBorder="1" applyAlignment="1">
      <alignment horizontal="center" vertical="top"/>
    </xf>
    <xf numFmtId="0" fontId="24" fillId="24" borderId="1" xfId="1" applyFont="1" applyFill="1" applyBorder="1" applyAlignment="1">
      <alignment horizontal="center" vertical="top"/>
    </xf>
    <xf numFmtId="0" fontId="24" fillId="0" borderId="1" xfId="67" applyFont="1" applyBorder="1" applyAlignment="1">
      <alignment horizontal="center" vertical="top"/>
    </xf>
    <xf numFmtId="0" fontId="25" fillId="24" borderId="1" xfId="67" applyFont="1" applyFill="1" applyBorder="1" applyAlignment="1">
      <alignment horizontal="center" vertical="top"/>
    </xf>
    <xf numFmtId="0" fontId="24" fillId="24" borderId="1" xfId="67" applyFont="1" applyFill="1" applyBorder="1" applyAlignment="1">
      <alignment horizontal="center" vertical="top"/>
    </xf>
    <xf numFmtId="0" fontId="25" fillId="24" borderId="0" xfId="67" applyFont="1" applyFill="1" applyBorder="1" applyAlignment="1">
      <alignment horizontal="center"/>
    </xf>
    <xf numFmtId="0" fontId="25" fillId="24" borderId="14" xfId="67" applyFont="1" applyFill="1" applyBorder="1" applyAlignment="1">
      <alignment horizontal="center"/>
    </xf>
    <xf numFmtId="0" fontId="27" fillId="24" borderId="0" xfId="0" applyFont="1" applyFill="1" applyAlignment="1">
      <alignment horizontal="left"/>
    </xf>
    <xf numFmtId="0" fontId="27" fillId="0" borderId="0" xfId="0" applyFont="1"/>
    <xf numFmtId="0" fontId="28" fillId="0" borderId="0" xfId="67" applyFont="1" applyAlignment="1">
      <alignment horizontal="center"/>
    </xf>
  </cellXfs>
  <cellStyles count="71">
    <cellStyle name="20% — акцент1" xfId="2"/>
    <cellStyle name="20% — акцент2" xfId="3"/>
    <cellStyle name="20% — акцент3" xfId="4"/>
    <cellStyle name="20% — акцент4" xfId="5"/>
    <cellStyle name="20% — акцент5" xfId="6"/>
    <cellStyle name="20% — акцент6" xfId="7"/>
    <cellStyle name="20% – Акцентування1" xfId="8"/>
    <cellStyle name="20% – Акцентування2" xfId="9"/>
    <cellStyle name="20% – Акцентування3" xfId="10"/>
    <cellStyle name="20% – Акцентування4" xfId="11"/>
    <cellStyle name="20% – Акцентування5" xfId="12"/>
    <cellStyle name="20% – Акцентування6" xfId="13"/>
    <cellStyle name="40% — акцент1" xfId="14"/>
    <cellStyle name="40% — акцент2" xfId="15"/>
    <cellStyle name="40% — акцент3" xfId="16"/>
    <cellStyle name="40% — акцент4" xfId="17"/>
    <cellStyle name="40% — акцент5" xfId="18"/>
    <cellStyle name="40% — акцент6" xfId="19"/>
    <cellStyle name="40% – Акцентування1" xfId="20"/>
    <cellStyle name="40% – Акцентування2" xfId="21"/>
    <cellStyle name="40% – Акцентування3" xfId="22"/>
    <cellStyle name="40% – Акцентування4" xfId="23"/>
    <cellStyle name="40% – Акцентування5" xfId="24"/>
    <cellStyle name="40% – Акцентування6" xfId="25"/>
    <cellStyle name="60% — акцент1" xfId="26"/>
    <cellStyle name="60% — акцент2" xfId="27"/>
    <cellStyle name="60% — акцент3" xfId="28"/>
    <cellStyle name="60% — акцент4" xfId="29"/>
    <cellStyle name="60% — акцент5" xfId="30"/>
    <cellStyle name="60% — акцент6" xfId="31"/>
    <cellStyle name="60% – Акцентування1" xfId="32"/>
    <cellStyle name="60% – Акцентування2" xfId="33"/>
    <cellStyle name="60% – Акцентування3" xfId="34"/>
    <cellStyle name="60% – Акцентування4" xfId="35"/>
    <cellStyle name="60% – Акцентування5" xfId="36"/>
    <cellStyle name="60% – Акцентування6" xfId="37"/>
    <cellStyle name="Normal_Доходи" xfId="38"/>
    <cellStyle name="Акцентування1" xfId="39"/>
    <cellStyle name="Акцентування2" xfId="40"/>
    <cellStyle name="Акцентування3" xfId="41"/>
    <cellStyle name="Акцентування4" xfId="42"/>
    <cellStyle name="Акцентування5" xfId="43"/>
    <cellStyle name="Акцентування6" xfId="44"/>
    <cellStyle name="Ввід" xfId="45"/>
    <cellStyle name="Добре" xfId="46"/>
    <cellStyle name="Заголовок 1 2" xfId="47"/>
    <cellStyle name="Заголовок 2 2" xfId="48"/>
    <cellStyle name="Заголовок 3 2" xfId="49"/>
    <cellStyle name="Заголовок 4 2" xfId="50"/>
    <cellStyle name="Звичайний 2" xfId="51"/>
    <cellStyle name="Звичайний 2 2" xfId="70"/>
    <cellStyle name="Звичайний 2 3" xfId="68"/>
    <cellStyle name="Звичайний 3" xfId="52"/>
    <cellStyle name="Зв'язана клітинка" xfId="53"/>
    <cellStyle name="Контрольна клітинка" xfId="54"/>
    <cellStyle name="Назва" xfId="55"/>
    <cellStyle name="Обчислення" xfId="56"/>
    <cellStyle name="Обычный" xfId="0" builtinId="0"/>
    <cellStyle name="Обычный 2" xfId="1"/>
    <cellStyle name="Обычный 2 2" xfId="67"/>
    <cellStyle name="Обычный 3" xfId="57"/>
    <cellStyle name="Підсумок" xfId="58"/>
    <cellStyle name="Поганий" xfId="59"/>
    <cellStyle name="Примечание 2" xfId="60"/>
    <cellStyle name="Примітка" xfId="61"/>
    <cellStyle name="Примітка 2" xfId="69"/>
    <cellStyle name="Результат" xfId="62"/>
    <cellStyle name="Середній" xfId="63"/>
    <cellStyle name="Стиль 1" xfId="64"/>
    <cellStyle name="Текст попередження" xfId="65"/>
    <cellStyle name="Текст пояснення" xfId="66"/>
  </cellStyles>
  <dxfs count="21">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
      <font>
        <b/>
        <i val="0"/>
      </font>
      <fill>
        <patternFill>
          <bgColor indexed="43"/>
        </patternFill>
      </fill>
    </dxf>
    <dxf>
      <font>
        <b/>
        <i val="0"/>
      </font>
      <fill>
        <patternFill>
          <bgColor indexed="42"/>
        </patternFill>
      </fill>
    </dxf>
    <dxf>
      <font>
        <b/>
        <i val="0"/>
      </font>
      <fill>
        <patternFill>
          <bgColor indexed="41"/>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97"/>
  <sheetViews>
    <sheetView tabSelected="1" view="pageBreakPreview" zoomScaleNormal="100" zoomScaleSheetLayoutView="100" workbookViewId="0">
      <selection activeCell="A6" sqref="A6:G7"/>
    </sheetView>
  </sheetViews>
  <sheetFormatPr defaultRowHeight="15.6"/>
  <cols>
    <col min="1" max="1" width="12.6640625" style="9" customWidth="1"/>
    <col min="2" max="2" width="50.6640625" style="10" customWidth="1"/>
    <col min="3" max="3" width="17.44140625" style="2" customWidth="1"/>
    <col min="4" max="5" width="15.6640625" style="2" customWidth="1"/>
    <col min="6" max="6" width="17.44140625" style="2" customWidth="1"/>
    <col min="7" max="7" width="15.6640625" style="2" customWidth="1"/>
    <col min="8" max="247" width="9.109375" style="2"/>
    <col min="248" max="248" width="12.6640625" style="2" customWidth="1"/>
    <col min="249" max="249" width="50.6640625" style="2" customWidth="1"/>
    <col min="250" max="263" width="15.6640625" style="2" customWidth="1"/>
    <col min="264" max="503" width="9.109375" style="2"/>
    <col min="504" max="504" width="12.6640625" style="2" customWidth="1"/>
    <col min="505" max="505" width="50.6640625" style="2" customWidth="1"/>
    <col min="506" max="519" width="15.6640625" style="2" customWidth="1"/>
    <col min="520" max="759" width="9.109375" style="2"/>
    <col min="760" max="760" width="12.6640625" style="2" customWidth="1"/>
    <col min="761" max="761" width="50.6640625" style="2" customWidth="1"/>
    <col min="762" max="775" width="15.6640625" style="2" customWidth="1"/>
    <col min="776" max="1015" width="9.109375" style="2"/>
    <col min="1016" max="1016" width="12.6640625" style="2" customWidth="1"/>
    <col min="1017" max="1017" width="50.6640625" style="2" customWidth="1"/>
    <col min="1018" max="1031" width="15.6640625" style="2" customWidth="1"/>
    <col min="1032" max="1271" width="9.109375" style="2"/>
    <col min="1272" max="1272" width="12.6640625" style="2" customWidth="1"/>
    <col min="1273" max="1273" width="50.6640625" style="2" customWidth="1"/>
    <col min="1274" max="1287" width="15.6640625" style="2" customWidth="1"/>
    <col min="1288" max="1527" width="9.109375" style="2"/>
    <col min="1528" max="1528" width="12.6640625" style="2" customWidth="1"/>
    <col min="1529" max="1529" width="50.6640625" style="2" customWidth="1"/>
    <col min="1530" max="1543" width="15.6640625" style="2" customWidth="1"/>
    <col min="1544" max="1783" width="9.109375" style="2"/>
    <col min="1784" max="1784" width="12.6640625" style="2" customWidth="1"/>
    <col min="1785" max="1785" width="50.6640625" style="2" customWidth="1"/>
    <col min="1786" max="1799" width="15.6640625" style="2" customWidth="1"/>
    <col min="1800" max="2039" width="9.109375" style="2"/>
    <col min="2040" max="2040" width="12.6640625" style="2" customWidth="1"/>
    <col min="2041" max="2041" width="50.6640625" style="2" customWidth="1"/>
    <col min="2042" max="2055" width="15.6640625" style="2" customWidth="1"/>
    <col min="2056" max="2295" width="9.109375" style="2"/>
    <col min="2296" max="2296" width="12.6640625" style="2" customWidth="1"/>
    <col min="2297" max="2297" width="50.6640625" style="2" customWidth="1"/>
    <col min="2298" max="2311" width="15.6640625" style="2" customWidth="1"/>
    <col min="2312" max="2551" width="9.109375" style="2"/>
    <col min="2552" max="2552" width="12.6640625" style="2" customWidth="1"/>
    <col min="2553" max="2553" width="50.6640625" style="2" customWidth="1"/>
    <col min="2554" max="2567" width="15.6640625" style="2" customWidth="1"/>
    <col min="2568" max="2807" width="9.109375" style="2"/>
    <col min="2808" max="2808" width="12.6640625" style="2" customWidth="1"/>
    <col min="2809" max="2809" width="50.6640625" style="2" customWidth="1"/>
    <col min="2810" max="2823" width="15.6640625" style="2" customWidth="1"/>
    <col min="2824" max="3063" width="9.109375" style="2"/>
    <col min="3064" max="3064" width="12.6640625" style="2" customWidth="1"/>
    <col min="3065" max="3065" width="50.6640625" style="2" customWidth="1"/>
    <col min="3066" max="3079" width="15.6640625" style="2" customWidth="1"/>
    <col min="3080" max="3319" width="9.109375" style="2"/>
    <col min="3320" max="3320" width="12.6640625" style="2" customWidth="1"/>
    <col min="3321" max="3321" width="50.6640625" style="2" customWidth="1"/>
    <col min="3322" max="3335" width="15.6640625" style="2" customWidth="1"/>
    <col min="3336" max="3575" width="9.109375" style="2"/>
    <col min="3576" max="3576" width="12.6640625" style="2" customWidth="1"/>
    <col min="3577" max="3577" width="50.6640625" style="2" customWidth="1"/>
    <col min="3578" max="3591" width="15.6640625" style="2" customWidth="1"/>
    <col min="3592" max="3831" width="9.109375" style="2"/>
    <col min="3832" max="3832" width="12.6640625" style="2" customWidth="1"/>
    <col min="3833" max="3833" width="50.6640625" style="2" customWidth="1"/>
    <col min="3834" max="3847" width="15.6640625" style="2" customWidth="1"/>
    <col min="3848" max="4087" width="9.109375" style="2"/>
    <col min="4088" max="4088" width="12.6640625" style="2" customWidth="1"/>
    <col min="4089" max="4089" width="50.6640625" style="2" customWidth="1"/>
    <col min="4090" max="4103" width="15.6640625" style="2" customWidth="1"/>
    <col min="4104" max="4343" width="9.109375" style="2"/>
    <col min="4344" max="4344" width="12.6640625" style="2" customWidth="1"/>
    <col min="4345" max="4345" width="50.6640625" style="2" customWidth="1"/>
    <col min="4346" max="4359" width="15.6640625" style="2" customWidth="1"/>
    <col min="4360" max="4599" width="9.109375" style="2"/>
    <col min="4600" max="4600" width="12.6640625" style="2" customWidth="1"/>
    <col min="4601" max="4601" width="50.6640625" style="2" customWidth="1"/>
    <col min="4602" max="4615" width="15.6640625" style="2" customWidth="1"/>
    <col min="4616" max="4855" width="9.109375" style="2"/>
    <col min="4856" max="4856" width="12.6640625" style="2" customWidth="1"/>
    <col min="4857" max="4857" width="50.6640625" style="2" customWidth="1"/>
    <col min="4858" max="4871" width="15.6640625" style="2" customWidth="1"/>
    <col min="4872" max="5111" width="9.109375" style="2"/>
    <col min="5112" max="5112" width="12.6640625" style="2" customWidth="1"/>
    <col min="5113" max="5113" width="50.6640625" style="2" customWidth="1"/>
    <col min="5114" max="5127" width="15.6640625" style="2" customWidth="1"/>
    <col min="5128" max="5367" width="9.109375" style="2"/>
    <col min="5368" max="5368" width="12.6640625" style="2" customWidth="1"/>
    <col min="5369" max="5369" width="50.6640625" style="2" customWidth="1"/>
    <col min="5370" max="5383" width="15.6640625" style="2" customWidth="1"/>
    <col min="5384" max="5623" width="9.109375" style="2"/>
    <col min="5624" max="5624" width="12.6640625" style="2" customWidth="1"/>
    <col min="5625" max="5625" width="50.6640625" style="2" customWidth="1"/>
    <col min="5626" max="5639" width="15.6640625" style="2" customWidth="1"/>
    <col min="5640" max="5879" width="9.109375" style="2"/>
    <col min="5880" max="5880" width="12.6640625" style="2" customWidth="1"/>
    <col min="5881" max="5881" width="50.6640625" style="2" customWidth="1"/>
    <col min="5882" max="5895" width="15.6640625" style="2" customWidth="1"/>
    <col min="5896" max="6135" width="9.109375" style="2"/>
    <col min="6136" max="6136" width="12.6640625" style="2" customWidth="1"/>
    <col min="6137" max="6137" width="50.6640625" style="2" customWidth="1"/>
    <col min="6138" max="6151" width="15.6640625" style="2" customWidth="1"/>
    <col min="6152" max="6391" width="9.109375" style="2"/>
    <col min="6392" max="6392" width="12.6640625" style="2" customWidth="1"/>
    <col min="6393" max="6393" width="50.6640625" style="2" customWidth="1"/>
    <col min="6394" max="6407" width="15.6640625" style="2" customWidth="1"/>
    <col min="6408" max="6647" width="9.109375" style="2"/>
    <col min="6648" max="6648" width="12.6640625" style="2" customWidth="1"/>
    <col min="6649" max="6649" width="50.6640625" style="2" customWidth="1"/>
    <col min="6650" max="6663" width="15.6640625" style="2" customWidth="1"/>
    <col min="6664" max="6903" width="9.109375" style="2"/>
    <col min="6904" max="6904" width="12.6640625" style="2" customWidth="1"/>
    <col min="6905" max="6905" width="50.6640625" style="2" customWidth="1"/>
    <col min="6906" max="6919" width="15.6640625" style="2" customWidth="1"/>
    <col min="6920" max="7159" width="9.109375" style="2"/>
    <col min="7160" max="7160" width="12.6640625" style="2" customWidth="1"/>
    <col min="7161" max="7161" width="50.6640625" style="2" customWidth="1"/>
    <col min="7162" max="7175" width="15.6640625" style="2" customWidth="1"/>
    <col min="7176" max="7415" width="9.109375" style="2"/>
    <col min="7416" max="7416" width="12.6640625" style="2" customWidth="1"/>
    <col min="7417" max="7417" width="50.6640625" style="2" customWidth="1"/>
    <col min="7418" max="7431" width="15.6640625" style="2" customWidth="1"/>
    <col min="7432" max="7671" width="9.109375" style="2"/>
    <col min="7672" max="7672" width="12.6640625" style="2" customWidth="1"/>
    <col min="7673" max="7673" width="50.6640625" style="2" customWidth="1"/>
    <col min="7674" max="7687" width="15.6640625" style="2" customWidth="1"/>
    <col min="7688" max="7927" width="9.109375" style="2"/>
    <col min="7928" max="7928" width="12.6640625" style="2" customWidth="1"/>
    <col min="7929" max="7929" width="50.6640625" style="2" customWidth="1"/>
    <col min="7930" max="7943" width="15.6640625" style="2" customWidth="1"/>
    <col min="7944" max="8183" width="9.109375" style="2"/>
    <col min="8184" max="8184" width="12.6640625" style="2" customWidth="1"/>
    <col min="8185" max="8185" width="50.6640625" style="2" customWidth="1"/>
    <col min="8186" max="8199" width="15.6640625" style="2" customWidth="1"/>
    <col min="8200" max="8439" width="9.109375" style="2"/>
    <col min="8440" max="8440" width="12.6640625" style="2" customWidth="1"/>
    <col min="8441" max="8441" width="50.6640625" style="2" customWidth="1"/>
    <col min="8442" max="8455" width="15.6640625" style="2" customWidth="1"/>
    <col min="8456" max="8695" width="9.109375" style="2"/>
    <col min="8696" max="8696" width="12.6640625" style="2" customWidth="1"/>
    <col min="8697" max="8697" width="50.6640625" style="2" customWidth="1"/>
    <col min="8698" max="8711" width="15.6640625" style="2" customWidth="1"/>
    <col min="8712" max="8951" width="9.109375" style="2"/>
    <col min="8952" max="8952" width="12.6640625" style="2" customWidth="1"/>
    <col min="8953" max="8953" width="50.6640625" style="2" customWidth="1"/>
    <col min="8954" max="8967" width="15.6640625" style="2" customWidth="1"/>
    <col min="8968" max="9207" width="9.109375" style="2"/>
    <col min="9208" max="9208" width="12.6640625" style="2" customWidth="1"/>
    <col min="9209" max="9209" width="50.6640625" style="2" customWidth="1"/>
    <col min="9210" max="9223" width="15.6640625" style="2" customWidth="1"/>
    <col min="9224" max="9463" width="9.109375" style="2"/>
    <col min="9464" max="9464" width="12.6640625" style="2" customWidth="1"/>
    <col min="9465" max="9465" width="50.6640625" style="2" customWidth="1"/>
    <col min="9466" max="9479" width="15.6640625" style="2" customWidth="1"/>
    <col min="9480" max="9719" width="9.109375" style="2"/>
    <col min="9720" max="9720" width="12.6640625" style="2" customWidth="1"/>
    <col min="9721" max="9721" width="50.6640625" style="2" customWidth="1"/>
    <col min="9722" max="9735" width="15.6640625" style="2" customWidth="1"/>
    <col min="9736" max="9975" width="9.109375" style="2"/>
    <col min="9976" max="9976" width="12.6640625" style="2" customWidth="1"/>
    <col min="9977" max="9977" width="50.6640625" style="2" customWidth="1"/>
    <col min="9978" max="9991" width="15.6640625" style="2" customWidth="1"/>
    <col min="9992" max="10231" width="9.109375" style="2"/>
    <col min="10232" max="10232" width="12.6640625" style="2" customWidth="1"/>
    <col min="10233" max="10233" width="50.6640625" style="2" customWidth="1"/>
    <col min="10234" max="10247" width="15.6640625" style="2" customWidth="1"/>
    <col min="10248" max="10487" width="9.109375" style="2"/>
    <col min="10488" max="10488" width="12.6640625" style="2" customWidth="1"/>
    <col min="10489" max="10489" width="50.6640625" style="2" customWidth="1"/>
    <col min="10490" max="10503" width="15.6640625" style="2" customWidth="1"/>
    <col min="10504" max="10743" width="9.109375" style="2"/>
    <col min="10744" max="10744" width="12.6640625" style="2" customWidth="1"/>
    <col min="10745" max="10745" width="50.6640625" style="2" customWidth="1"/>
    <col min="10746" max="10759" width="15.6640625" style="2" customWidth="1"/>
    <col min="10760" max="10999" width="9.109375" style="2"/>
    <col min="11000" max="11000" width="12.6640625" style="2" customWidth="1"/>
    <col min="11001" max="11001" width="50.6640625" style="2" customWidth="1"/>
    <col min="11002" max="11015" width="15.6640625" style="2" customWidth="1"/>
    <col min="11016" max="11255" width="9.109375" style="2"/>
    <col min="11256" max="11256" width="12.6640625" style="2" customWidth="1"/>
    <col min="11257" max="11257" width="50.6640625" style="2" customWidth="1"/>
    <col min="11258" max="11271" width="15.6640625" style="2" customWidth="1"/>
    <col min="11272" max="11511" width="9.109375" style="2"/>
    <col min="11512" max="11512" width="12.6640625" style="2" customWidth="1"/>
    <col min="11513" max="11513" width="50.6640625" style="2" customWidth="1"/>
    <col min="11514" max="11527" width="15.6640625" style="2" customWidth="1"/>
    <col min="11528" max="11767" width="9.109375" style="2"/>
    <col min="11768" max="11768" width="12.6640625" style="2" customWidth="1"/>
    <col min="11769" max="11769" width="50.6640625" style="2" customWidth="1"/>
    <col min="11770" max="11783" width="15.6640625" style="2" customWidth="1"/>
    <col min="11784" max="12023" width="9.109375" style="2"/>
    <col min="12024" max="12024" width="12.6640625" style="2" customWidth="1"/>
    <col min="12025" max="12025" width="50.6640625" style="2" customWidth="1"/>
    <col min="12026" max="12039" width="15.6640625" style="2" customWidth="1"/>
    <col min="12040" max="12279" width="9.109375" style="2"/>
    <col min="12280" max="12280" width="12.6640625" style="2" customWidth="1"/>
    <col min="12281" max="12281" width="50.6640625" style="2" customWidth="1"/>
    <col min="12282" max="12295" width="15.6640625" style="2" customWidth="1"/>
    <col min="12296" max="12535" width="9.109375" style="2"/>
    <col min="12536" max="12536" width="12.6640625" style="2" customWidth="1"/>
    <col min="12537" max="12537" width="50.6640625" style="2" customWidth="1"/>
    <col min="12538" max="12551" width="15.6640625" style="2" customWidth="1"/>
    <col min="12552" max="12791" width="9.109375" style="2"/>
    <col min="12792" max="12792" width="12.6640625" style="2" customWidth="1"/>
    <col min="12793" max="12793" width="50.6640625" style="2" customWidth="1"/>
    <col min="12794" max="12807" width="15.6640625" style="2" customWidth="1"/>
    <col min="12808" max="13047" width="9.109375" style="2"/>
    <col min="13048" max="13048" width="12.6640625" style="2" customWidth="1"/>
    <col min="13049" max="13049" width="50.6640625" style="2" customWidth="1"/>
    <col min="13050" max="13063" width="15.6640625" style="2" customWidth="1"/>
    <col min="13064" max="13303" width="9.109375" style="2"/>
    <col min="13304" max="13304" width="12.6640625" style="2" customWidth="1"/>
    <col min="13305" max="13305" width="50.6640625" style="2" customWidth="1"/>
    <col min="13306" max="13319" width="15.6640625" style="2" customWidth="1"/>
    <col min="13320" max="13559" width="9.109375" style="2"/>
    <col min="13560" max="13560" width="12.6640625" style="2" customWidth="1"/>
    <col min="13561" max="13561" width="50.6640625" style="2" customWidth="1"/>
    <col min="13562" max="13575" width="15.6640625" style="2" customWidth="1"/>
    <col min="13576" max="13815" width="9.109375" style="2"/>
    <col min="13816" max="13816" width="12.6640625" style="2" customWidth="1"/>
    <col min="13817" max="13817" width="50.6640625" style="2" customWidth="1"/>
    <col min="13818" max="13831" width="15.6640625" style="2" customWidth="1"/>
    <col min="13832" max="14071" width="9.109375" style="2"/>
    <col min="14072" max="14072" width="12.6640625" style="2" customWidth="1"/>
    <col min="14073" max="14073" width="50.6640625" style="2" customWidth="1"/>
    <col min="14074" max="14087" width="15.6640625" style="2" customWidth="1"/>
    <col min="14088" max="14327" width="9.109375" style="2"/>
    <col min="14328" max="14328" width="12.6640625" style="2" customWidth="1"/>
    <col min="14329" max="14329" width="50.6640625" style="2" customWidth="1"/>
    <col min="14330" max="14343" width="15.6640625" style="2" customWidth="1"/>
    <col min="14344" max="14583" width="9.109375" style="2"/>
    <col min="14584" max="14584" width="12.6640625" style="2" customWidth="1"/>
    <col min="14585" max="14585" width="50.6640625" style="2" customWidth="1"/>
    <col min="14586" max="14599" width="15.6640625" style="2" customWidth="1"/>
    <col min="14600" max="14839" width="9.109375" style="2"/>
    <col min="14840" max="14840" width="12.6640625" style="2" customWidth="1"/>
    <col min="14841" max="14841" width="50.6640625" style="2" customWidth="1"/>
    <col min="14842" max="14855" width="15.6640625" style="2" customWidth="1"/>
    <col min="14856" max="15095" width="9.109375" style="2"/>
    <col min="15096" max="15096" width="12.6640625" style="2" customWidth="1"/>
    <col min="15097" max="15097" width="50.6640625" style="2" customWidth="1"/>
    <col min="15098" max="15111" width="15.6640625" style="2" customWidth="1"/>
    <col min="15112" max="15351" width="9.109375" style="2"/>
    <col min="15352" max="15352" width="12.6640625" style="2" customWidth="1"/>
    <col min="15353" max="15353" width="50.6640625" style="2" customWidth="1"/>
    <col min="15354" max="15367" width="15.6640625" style="2" customWidth="1"/>
    <col min="15368" max="15607" width="9.109375" style="2"/>
    <col min="15608" max="15608" width="12.6640625" style="2" customWidth="1"/>
    <col min="15609" max="15609" width="50.6640625" style="2" customWidth="1"/>
    <col min="15610" max="15623" width="15.6640625" style="2" customWidth="1"/>
    <col min="15624" max="15863" width="9.109375" style="2"/>
    <col min="15864" max="15864" width="12.6640625" style="2" customWidth="1"/>
    <col min="15865" max="15865" width="50.6640625" style="2" customWidth="1"/>
    <col min="15866" max="15879" width="15.6640625" style="2" customWidth="1"/>
    <col min="15880" max="16119" width="9.109375" style="2"/>
    <col min="16120" max="16120" width="12.6640625" style="2" customWidth="1"/>
    <col min="16121" max="16121" width="50.6640625" style="2" customWidth="1"/>
    <col min="16122" max="16135" width="15.6640625" style="2" customWidth="1"/>
    <col min="16136" max="16384" width="9.109375" style="2"/>
  </cols>
  <sheetData>
    <row r="1" spans="1:8" ht="18">
      <c r="A1" s="22"/>
      <c r="B1" s="22"/>
      <c r="C1" s="22"/>
      <c r="D1" s="22"/>
      <c r="E1" s="23" t="s">
        <v>124</v>
      </c>
      <c r="F1" s="24"/>
      <c r="G1" s="22"/>
    </row>
    <row r="2" spans="1:8" ht="18">
      <c r="A2" s="22"/>
      <c r="B2" s="22"/>
      <c r="C2" s="22"/>
      <c r="D2" s="22"/>
      <c r="E2" s="23" t="s">
        <v>108</v>
      </c>
      <c r="F2" s="24"/>
      <c r="G2" s="22"/>
    </row>
    <row r="3" spans="1:8" ht="18">
      <c r="A3" s="22"/>
      <c r="B3" s="22"/>
      <c r="C3" s="22"/>
      <c r="D3" s="22"/>
      <c r="E3" s="23" t="s">
        <v>109</v>
      </c>
      <c r="F3" s="24"/>
      <c r="G3" s="22"/>
    </row>
    <row r="4" spans="1:8" ht="18">
      <c r="A4" s="22"/>
      <c r="B4" s="22"/>
      <c r="C4" s="22"/>
      <c r="D4" s="22"/>
      <c r="E4" s="23" t="s">
        <v>125</v>
      </c>
      <c r="F4" s="24"/>
      <c r="G4" s="22"/>
    </row>
    <row r="5" spans="1:8" ht="18">
      <c r="A5" s="22"/>
      <c r="B5" s="22"/>
      <c r="C5" s="22"/>
      <c r="D5" s="22"/>
      <c r="E5" s="23"/>
      <c r="F5" s="24"/>
      <c r="G5" s="22"/>
    </row>
    <row r="6" spans="1:8" ht="17.399999999999999">
      <c r="A6" s="25" t="s">
        <v>106</v>
      </c>
      <c r="B6" s="25"/>
      <c r="C6" s="25"/>
      <c r="D6" s="25"/>
      <c r="E6" s="25"/>
      <c r="F6" s="25"/>
      <c r="G6" s="25"/>
    </row>
    <row r="7" spans="1:8" ht="17.399999999999999">
      <c r="A7" s="25" t="s">
        <v>110</v>
      </c>
      <c r="B7" s="25"/>
      <c r="C7" s="25"/>
      <c r="D7" s="25"/>
      <c r="E7" s="25"/>
      <c r="F7" s="25"/>
      <c r="G7" s="25"/>
    </row>
    <row r="8" spans="1:8">
      <c r="A8" s="1"/>
      <c r="B8" s="1"/>
      <c r="C8" s="1"/>
      <c r="D8" s="1"/>
      <c r="E8" s="1"/>
      <c r="F8" s="3" t="s">
        <v>107</v>
      </c>
      <c r="G8" s="1"/>
    </row>
    <row r="9" spans="1:8" s="6" customFormat="1" ht="100.5" customHeight="1">
      <c r="A9" s="4" t="s">
        <v>0</v>
      </c>
      <c r="B9" s="4" t="s">
        <v>1</v>
      </c>
      <c r="C9" s="4" t="s">
        <v>111</v>
      </c>
      <c r="D9" s="4" t="s">
        <v>134</v>
      </c>
      <c r="E9" s="4" t="s">
        <v>135</v>
      </c>
      <c r="F9" s="4" t="s">
        <v>121</v>
      </c>
      <c r="G9" s="4" t="s">
        <v>120</v>
      </c>
      <c r="H9" s="5"/>
    </row>
    <row r="10" spans="1:8">
      <c r="A10" s="4">
        <v>1</v>
      </c>
      <c r="B10" s="4">
        <v>2</v>
      </c>
      <c r="C10" s="4">
        <v>3</v>
      </c>
      <c r="D10" s="4">
        <v>4</v>
      </c>
      <c r="E10" s="4">
        <v>5</v>
      </c>
      <c r="F10" s="4">
        <v>6</v>
      </c>
      <c r="G10" s="4">
        <v>7</v>
      </c>
      <c r="H10" s="1"/>
    </row>
    <row r="11" spans="1:8">
      <c r="A11" s="19" t="s">
        <v>2</v>
      </c>
      <c r="B11" s="19"/>
      <c r="C11" s="19"/>
      <c r="D11" s="19"/>
      <c r="E11" s="19"/>
      <c r="F11" s="19"/>
      <c r="G11" s="19"/>
      <c r="H11" s="7"/>
    </row>
    <row r="12" spans="1:8" s="14" customFormat="1">
      <c r="A12" s="42" t="s">
        <v>3</v>
      </c>
      <c r="B12" s="37" t="s">
        <v>4</v>
      </c>
      <c r="C12" s="26">
        <v>43263733</v>
      </c>
      <c r="D12" s="27">
        <v>12113722</v>
      </c>
      <c r="E12" s="27">
        <v>10213734.369999997</v>
      </c>
      <c r="F12" s="27">
        <f t="shared" ref="F12:F25" si="0">D12-E12</f>
        <v>1899987.6300000027</v>
      </c>
      <c r="G12" s="28">
        <f t="shared" ref="G12:G43" si="1">IF(D12=0,0,(E12/D12)*100)</f>
        <v>84.315409995375461</v>
      </c>
      <c r="H12" s="11"/>
    </row>
    <row r="13" spans="1:8" ht="78">
      <c r="A13" s="43" t="s">
        <v>5</v>
      </c>
      <c r="B13" s="38" t="s">
        <v>6</v>
      </c>
      <c r="C13" s="29">
        <v>28343050</v>
      </c>
      <c r="D13" s="30">
        <v>7792184</v>
      </c>
      <c r="E13" s="30">
        <v>6966410.2999999998</v>
      </c>
      <c r="F13" s="27">
        <f t="shared" si="0"/>
        <v>825773.70000000019</v>
      </c>
      <c r="G13" s="28">
        <f t="shared" si="1"/>
        <v>89.402538492417534</v>
      </c>
      <c r="H13" s="8"/>
    </row>
    <row r="14" spans="1:8" ht="46.8">
      <c r="A14" s="43" t="s">
        <v>7</v>
      </c>
      <c r="B14" s="38" t="s">
        <v>8</v>
      </c>
      <c r="C14" s="29">
        <v>14920683</v>
      </c>
      <c r="D14" s="30">
        <v>4321538</v>
      </c>
      <c r="E14" s="30">
        <v>3247324.0700000008</v>
      </c>
      <c r="F14" s="27">
        <f t="shared" si="0"/>
        <v>1074213.9299999992</v>
      </c>
      <c r="G14" s="28">
        <f t="shared" si="1"/>
        <v>75.142786433903879</v>
      </c>
      <c r="H14" s="8"/>
    </row>
    <row r="15" spans="1:8" s="14" customFormat="1">
      <c r="A15" s="42" t="s">
        <v>9</v>
      </c>
      <c r="B15" s="37" t="s">
        <v>10</v>
      </c>
      <c r="C15" s="26">
        <v>88487517</v>
      </c>
      <c r="D15" s="27">
        <v>29960562</v>
      </c>
      <c r="E15" s="27">
        <v>26073884.129999995</v>
      </c>
      <c r="F15" s="27">
        <f t="shared" si="0"/>
        <v>3886677.8700000048</v>
      </c>
      <c r="G15" s="28">
        <f t="shared" si="1"/>
        <v>87.027353258593735</v>
      </c>
      <c r="H15" s="11"/>
    </row>
    <row r="16" spans="1:8">
      <c r="A16" s="43" t="s">
        <v>11</v>
      </c>
      <c r="B16" s="38" t="s">
        <v>12</v>
      </c>
      <c r="C16" s="29">
        <v>19112893</v>
      </c>
      <c r="D16" s="30">
        <v>6287060</v>
      </c>
      <c r="E16" s="30">
        <v>5353952.37</v>
      </c>
      <c r="F16" s="27">
        <f t="shared" si="0"/>
        <v>933107.62999999989</v>
      </c>
      <c r="G16" s="28">
        <f t="shared" si="1"/>
        <v>85.158283362970934</v>
      </c>
      <c r="H16" s="8"/>
    </row>
    <row r="17" spans="1:8" ht="46.8">
      <c r="A17" s="43" t="s">
        <v>13</v>
      </c>
      <c r="B17" s="38" t="s">
        <v>14</v>
      </c>
      <c r="C17" s="29">
        <v>22476958</v>
      </c>
      <c r="D17" s="30">
        <v>8476423</v>
      </c>
      <c r="E17" s="30">
        <v>6497110.46</v>
      </c>
      <c r="F17" s="27">
        <f t="shared" si="0"/>
        <v>1979312.54</v>
      </c>
      <c r="G17" s="28">
        <f t="shared" si="1"/>
        <v>76.649200494123519</v>
      </c>
      <c r="H17" s="8"/>
    </row>
    <row r="18" spans="1:8" ht="46.8">
      <c r="A18" s="43" t="s">
        <v>15</v>
      </c>
      <c r="B18" s="38" t="s">
        <v>16</v>
      </c>
      <c r="C18" s="29">
        <v>28905800</v>
      </c>
      <c r="D18" s="30">
        <v>9920400</v>
      </c>
      <c r="E18" s="30">
        <v>9877078.8399999999</v>
      </c>
      <c r="F18" s="27">
        <f t="shared" si="0"/>
        <v>43321.160000000149</v>
      </c>
      <c r="G18" s="28">
        <f t="shared" si="1"/>
        <v>99.563312366436847</v>
      </c>
      <c r="H18" s="8"/>
    </row>
    <row r="19" spans="1:8" ht="46.8">
      <c r="A19" s="43" t="s">
        <v>17</v>
      </c>
      <c r="B19" s="38" t="s">
        <v>18</v>
      </c>
      <c r="C19" s="29">
        <v>2246072</v>
      </c>
      <c r="D19" s="30">
        <v>660703</v>
      </c>
      <c r="E19" s="30">
        <v>526632.79999999993</v>
      </c>
      <c r="F19" s="27">
        <f t="shared" si="0"/>
        <v>134070.20000000007</v>
      </c>
      <c r="G19" s="28">
        <f t="shared" si="1"/>
        <v>79.707947443859027</v>
      </c>
      <c r="H19" s="8"/>
    </row>
    <row r="20" spans="1:8" ht="31.2">
      <c r="A20" s="43" t="s">
        <v>19</v>
      </c>
      <c r="B20" s="38" t="s">
        <v>20</v>
      </c>
      <c r="C20" s="29">
        <v>2135408</v>
      </c>
      <c r="D20" s="30">
        <v>611500</v>
      </c>
      <c r="E20" s="30">
        <v>529034.81000000006</v>
      </c>
      <c r="F20" s="27">
        <f t="shared" si="0"/>
        <v>82465.189999999944</v>
      </c>
      <c r="G20" s="28">
        <f t="shared" si="1"/>
        <v>86.514278004905975</v>
      </c>
      <c r="H20" s="8"/>
    </row>
    <row r="21" spans="1:8" ht="31.2">
      <c r="A21" s="43" t="s">
        <v>21</v>
      </c>
      <c r="B21" s="38" t="s">
        <v>22</v>
      </c>
      <c r="C21" s="29">
        <v>7730267</v>
      </c>
      <c r="D21" s="30">
        <v>2013371</v>
      </c>
      <c r="E21" s="30">
        <v>1498134.82</v>
      </c>
      <c r="F21" s="27">
        <f t="shared" si="0"/>
        <v>515236.17999999993</v>
      </c>
      <c r="G21" s="28">
        <f t="shared" si="1"/>
        <v>74.409277773445638</v>
      </c>
      <c r="H21" s="8"/>
    </row>
    <row r="22" spans="1:8">
      <c r="A22" s="43" t="s">
        <v>23</v>
      </c>
      <c r="B22" s="38" t="s">
        <v>24</v>
      </c>
      <c r="C22" s="29">
        <v>10860</v>
      </c>
      <c r="D22" s="30">
        <v>10860</v>
      </c>
      <c r="E22" s="30">
        <v>3620</v>
      </c>
      <c r="F22" s="27">
        <f t="shared" si="0"/>
        <v>7240</v>
      </c>
      <c r="G22" s="28">
        <f t="shared" si="1"/>
        <v>33.333333333333329</v>
      </c>
      <c r="H22" s="8"/>
    </row>
    <row r="23" spans="1:8" ht="31.2">
      <c r="A23" s="43" t="s">
        <v>25</v>
      </c>
      <c r="B23" s="38" t="s">
        <v>26</v>
      </c>
      <c r="C23" s="29">
        <v>200710</v>
      </c>
      <c r="D23" s="30">
        <v>47655</v>
      </c>
      <c r="E23" s="30">
        <v>16190.4</v>
      </c>
      <c r="F23" s="27">
        <f t="shared" si="0"/>
        <v>31464.6</v>
      </c>
      <c r="G23" s="28">
        <f t="shared" si="1"/>
        <v>33.974189486937362</v>
      </c>
      <c r="H23" s="8"/>
    </row>
    <row r="24" spans="1:8" ht="31.2">
      <c r="A24" s="43" t="s">
        <v>27</v>
      </c>
      <c r="B24" s="38" t="s">
        <v>28</v>
      </c>
      <c r="C24" s="29">
        <v>883480</v>
      </c>
      <c r="D24" s="30">
        <v>303411</v>
      </c>
      <c r="E24" s="30">
        <v>288744.21000000002</v>
      </c>
      <c r="F24" s="27">
        <f t="shared" si="0"/>
        <v>14666.789999999979</v>
      </c>
      <c r="G24" s="28">
        <f t="shared" si="1"/>
        <v>95.166032213729906</v>
      </c>
      <c r="H24" s="8"/>
    </row>
    <row r="25" spans="1:8" ht="31.2">
      <c r="A25" s="43" t="s">
        <v>29</v>
      </c>
      <c r="B25" s="38" t="s">
        <v>30</v>
      </c>
      <c r="C25" s="29">
        <v>1859199</v>
      </c>
      <c r="D25" s="30">
        <v>505679</v>
      </c>
      <c r="E25" s="30">
        <v>444181.63999999996</v>
      </c>
      <c r="F25" s="27">
        <f t="shared" si="0"/>
        <v>61497.360000000044</v>
      </c>
      <c r="G25" s="28">
        <f t="shared" si="1"/>
        <v>87.838656539029685</v>
      </c>
      <c r="H25" s="8"/>
    </row>
    <row r="26" spans="1:8" ht="95.4" customHeight="1">
      <c r="A26" s="44" t="s">
        <v>31</v>
      </c>
      <c r="B26" s="39" t="s">
        <v>126</v>
      </c>
      <c r="C26" s="29">
        <v>608670</v>
      </c>
      <c r="D26" s="30">
        <v>0</v>
      </c>
      <c r="E26" s="30">
        <v>0</v>
      </c>
      <c r="F26" s="27">
        <v>0</v>
      </c>
      <c r="G26" s="28">
        <f t="shared" si="1"/>
        <v>0</v>
      </c>
      <c r="H26" s="8"/>
    </row>
    <row r="27" spans="1:8" ht="95.4" customHeight="1">
      <c r="A27" s="43" t="s">
        <v>32</v>
      </c>
      <c r="B27" s="38" t="s">
        <v>33</v>
      </c>
      <c r="C27" s="29">
        <v>176100</v>
      </c>
      <c r="D27" s="30">
        <v>52800</v>
      </c>
      <c r="E27" s="30">
        <v>24014.920000000002</v>
      </c>
      <c r="F27" s="27">
        <f t="shared" ref="F27:F67" si="2">D27-E27</f>
        <v>28785.079999999998</v>
      </c>
      <c r="G27" s="28">
        <f t="shared" si="1"/>
        <v>45.482803030303032</v>
      </c>
      <c r="H27" s="8"/>
    </row>
    <row r="28" spans="1:8" ht="63" customHeight="1">
      <c r="A28" s="43" t="s">
        <v>34</v>
      </c>
      <c r="B28" s="38" t="s">
        <v>35</v>
      </c>
      <c r="C28" s="29">
        <v>2141100</v>
      </c>
      <c r="D28" s="30">
        <v>1070700</v>
      </c>
      <c r="E28" s="30">
        <v>1015188.86</v>
      </c>
      <c r="F28" s="27">
        <f t="shared" si="2"/>
        <v>55511.140000000014</v>
      </c>
      <c r="G28" s="28">
        <f t="shared" si="1"/>
        <v>94.815434762305031</v>
      </c>
      <c r="H28" s="8"/>
    </row>
    <row r="29" spans="1:8" s="14" customFormat="1">
      <c r="A29" s="42" t="s">
        <v>36</v>
      </c>
      <c r="B29" s="37" t="s">
        <v>127</v>
      </c>
      <c r="C29" s="26">
        <v>7500285</v>
      </c>
      <c r="D29" s="27">
        <v>5017018</v>
      </c>
      <c r="E29" s="27">
        <v>1777269.99</v>
      </c>
      <c r="F29" s="27">
        <f t="shared" si="2"/>
        <v>3239748.01</v>
      </c>
      <c r="G29" s="28">
        <f t="shared" si="1"/>
        <v>35.424827855909626</v>
      </c>
      <c r="H29" s="11"/>
    </row>
    <row r="30" spans="1:8" ht="31.2">
      <c r="A30" s="43" t="s">
        <v>37</v>
      </c>
      <c r="B30" s="38" t="s">
        <v>38</v>
      </c>
      <c r="C30" s="29">
        <v>3965830</v>
      </c>
      <c r="D30" s="30">
        <v>2714872</v>
      </c>
      <c r="E30" s="30">
        <v>381373.42</v>
      </c>
      <c r="F30" s="27">
        <f t="shared" si="2"/>
        <v>2333498.58</v>
      </c>
      <c r="G30" s="28">
        <f t="shared" si="1"/>
        <v>14.047565410081948</v>
      </c>
      <c r="H30" s="8"/>
    </row>
    <row r="31" spans="1:8" ht="46.8">
      <c r="A31" s="43" t="s">
        <v>39</v>
      </c>
      <c r="B31" s="38" t="s">
        <v>40</v>
      </c>
      <c r="C31" s="29">
        <v>3407455</v>
      </c>
      <c r="D31" s="30">
        <v>2229146</v>
      </c>
      <c r="E31" s="30">
        <v>1395896.57</v>
      </c>
      <c r="F31" s="27">
        <f t="shared" si="2"/>
        <v>833249.42999999993</v>
      </c>
      <c r="G31" s="28">
        <f t="shared" si="1"/>
        <v>62.620239768951876</v>
      </c>
      <c r="H31" s="8"/>
    </row>
    <row r="32" spans="1:8">
      <c r="A32" s="43" t="s">
        <v>41</v>
      </c>
      <c r="B32" s="38" t="s">
        <v>128</v>
      </c>
      <c r="C32" s="29">
        <v>127000</v>
      </c>
      <c r="D32" s="30">
        <v>73000</v>
      </c>
      <c r="E32" s="30">
        <v>0</v>
      </c>
      <c r="F32" s="27">
        <f t="shared" si="2"/>
        <v>73000</v>
      </c>
      <c r="G32" s="28">
        <f t="shared" si="1"/>
        <v>0</v>
      </c>
      <c r="H32" s="8"/>
    </row>
    <row r="33" spans="1:8" s="14" customFormat="1">
      <c r="A33" s="42" t="s">
        <v>42</v>
      </c>
      <c r="B33" s="37" t="s">
        <v>43</v>
      </c>
      <c r="C33" s="26">
        <v>13452964</v>
      </c>
      <c r="D33" s="27">
        <v>4868926</v>
      </c>
      <c r="E33" s="27">
        <v>3225280.79</v>
      </c>
      <c r="F33" s="27">
        <f t="shared" si="2"/>
        <v>1643645.21</v>
      </c>
      <c r="G33" s="28">
        <f t="shared" si="1"/>
        <v>66.242140258447151</v>
      </c>
      <c r="H33" s="11"/>
    </row>
    <row r="34" spans="1:8" ht="31.2">
      <c r="A34" s="43" t="s">
        <v>44</v>
      </c>
      <c r="B34" s="38" t="s">
        <v>129</v>
      </c>
      <c r="C34" s="29">
        <v>6000</v>
      </c>
      <c r="D34" s="30">
        <v>1500</v>
      </c>
      <c r="E34" s="30">
        <v>255</v>
      </c>
      <c r="F34" s="27">
        <f t="shared" si="2"/>
        <v>1245</v>
      </c>
      <c r="G34" s="28">
        <f t="shared" si="1"/>
        <v>17</v>
      </c>
      <c r="H34" s="8"/>
    </row>
    <row r="35" spans="1:8" ht="46.8">
      <c r="A35" s="43" t="s">
        <v>45</v>
      </c>
      <c r="B35" s="38" t="s">
        <v>46</v>
      </c>
      <c r="C35" s="29">
        <v>10000</v>
      </c>
      <c r="D35" s="30">
        <v>2490</v>
      </c>
      <c r="E35" s="30">
        <v>0</v>
      </c>
      <c r="F35" s="27">
        <f t="shared" si="2"/>
        <v>2490</v>
      </c>
      <c r="G35" s="28">
        <f t="shared" si="1"/>
        <v>0</v>
      </c>
      <c r="H35" s="8"/>
    </row>
    <row r="36" spans="1:8" ht="46.8">
      <c r="A36" s="43" t="s">
        <v>47</v>
      </c>
      <c r="B36" s="38" t="s">
        <v>48</v>
      </c>
      <c r="C36" s="29">
        <v>11500</v>
      </c>
      <c r="D36" s="30">
        <v>2880</v>
      </c>
      <c r="E36" s="30">
        <v>1774.79</v>
      </c>
      <c r="F36" s="27">
        <f t="shared" si="2"/>
        <v>1105.21</v>
      </c>
      <c r="G36" s="28">
        <f t="shared" si="1"/>
        <v>61.624652777777776</v>
      </c>
      <c r="H36" s="8"/>
    </row>
    <row r="37" spans="1:8" ht="33.6" customHeight="1">
      <c r="A37" s="43" t="s">
        <v>49</v>
      </c>
      <c r="B37" s="38" t="s">
        <v>50</v>
      </c>
      <c r="C37" s="29">
        <v>19170</v>
      </c>
      <c r="D37" s="30">
        <v>2570</v>
      </c>
      <c r="E37" s="30">
        <v>0</v>
      </c>
      <c r="F37" s="27">
        <f t="shared" si="2"/>
        <v>2570</v>
      </c>
      <c r="G37" s="28">
        <f t="shared" si="1"/>
        <v>0</v>
      </c>
      <c r="H37" s="8"/>
    </row>
    <row r="38" spans="1:8" ht="31.2">
      <c r="A38" s="43" t="s">
        <v>51</v>
      </c>
      <c r="B38" s="38" t="s">
        <v>52</v>
      </c>
      <c r="C38" s="29">
        <v>65980</v>
      </c>
      <c r="D38" s="30">
        <v>15980</v>
      </c>
      <c r="E38" s="30">
        <v>0</v>
      </c>
      <c r="F38" s="27">
        <f t="shared" si="2"/>
        <v>15980</v>
      </c>
      <c r="G38" s="28">
        <f t="shared" si="1"/>
        <v>0</v>
      </c>
      <c r="H38" s="8"/>
    </row>
    <row r="39" spans="1:8" ht="93.6">
      <c r="A39" s="43" t="s">
        <v>53</v>
      </c>
      <c r="B39" s="38" t="s">
        <v>130</v>
      </c>
      <c r="C39" s="29">
        <v>7703524</v>
      </c>
      <c r="D39" s="30">
        <v>2016352</v>
      </c>
      <c r="E39" s="30">
        <v>1790323.03</v>
      </c>
      <c r="F39" s="27">
        <f t="shared" si="2"/>
        <v>226028.96999999997</v>
      </c>
      <c r="G39" s="28">
        <f t="shared" si="1"/>
        <v>88.790202801891738</v>
      </c>
      <c r="H39" s="8"/>
    </row>
    <row r="40" spans="1:8" ht="78.599999999999994" customHeight="1">
      <c r="A40" s="43" t="s">
        <v>54</v>
      </c>
      <c r="B40" s="38" t="s">
        <v>55</v>
      </c>
      <c r="C40" s="29">
        <v>500000</v>
      </c>
      <c r="D40" s="30">
        <v>156260</v>
      </c>
      <c r="E40" s="30">
        <v>119863.57</v>
      </c>
      <c r="F40" s="27">
        <f t="shared" si="2"/>
        <v>36396.429999999993</v>
      </c>
      <c r="G40" s="28">
        <f t="shared" si="1"/>
        <v>76.707775502367852</v>
      </c>
      <c r="H40" s="8"/>
    </row>
    <row r="41" spans="1:8">
      <c r="A41" s="43" t="s">
        <v>56</v>
      </c>
      <c r="B41" s="38" t="s">
        <v>57</v>
      </c>
      <c r="C41" s="29">
        <v>1000000</v>
      </c>
      <c r="D41" s="30">
        <v>351360</v>
      </c>
      <c r="E41" s="30">
        <v>343226.9</v>
      </c>
      <c r="F41" s="27">
        <f t="shared" si="2"/>
        <v>8133.0999999999767</v>
      </c>
      <c r="G41" s="28">
        <f t="shared" si="1"/>
        <v>97.685251593806939</v>
      </c>
      <c r="H41" s="8"/>
    </row>
    <row r="42" spans="1:8" ht="31.2">
      <c r="A42" s="43" t="s">
        <v>58</v>
      </c>
      <c r="B42" s="38" t="s">
        <v>59</v>
      </c>
      <c r="C42" s="29">
        <v>4136790</v>
      </c>
      <c r="D42" s="30">
        <v>2319534</v>
      </c>
      <c r="E42" s="30">
        <v>969837.5</v>
      </c>
      <c r="F42" s="27">
        <f t="shared" si="2"/>
        <v>1349696.5</v>
      </c>
      <c r="G42" s="28">
        <f t="shared" si="1"/>
        <v>41.811738909625809</v>
      </c>
      <c r="H42" s="8"/>
    </row>
    <row r="43" spans="1:8" s="14" customFormat="1">
      <c r="A43" s="42" t="s">
        <v>60</v>
      </c>
      <c r="B43" s="37" t="s">
        <v>61</v>
      </c>
      <c r="C43" s="26">
        <v>9699216</v>
      </c>
      <c r="D43" s="27">
        <v>2609098</v>
      </c>
      <c r="E43" s="27">
        <v>2179015.9299999997</v>
      </c>
      <c r="F43" s="27">
        <f t="shared" si="2"/>
        <v>430082.0700000003</v>
      </c>
      <c r="G43" s="28">
        <f t="shared" si="1"/>
        <v>83.51606302254649</v>
      </c>
      <c r="H43" s="11"/>
    </row>
    <row r="44" spans="1:8">
      <c r="A44" s="43" t="s">
        <v>62</v>
      </c>
      <c r="B44" s="38" t="s">
        <v>63</v>
      </c>
      <c r="C44" s="29">
        <v>2046287</v>
      </c>
      <c r="D44" s="30">
        <v>542640</v>
      </c>
      <c r="E44" s="30">
        <v>346253.03</v>
      </c>
      <c r="F44" s="27">
        <f t="shared" si="2"/>
        <v>196386.96999999997</v>
      </c>
      <c r="G44" s="28">
        <f t="shared" ref="G44:G67" si="3">IF(D44=0,0,(E44/D44)*100)</f>
        <v>63.80897648533098</v>
      </c>
      <c r="H44" s="8"/>
    </row>
    <row r="45" spans="1:8">
      <c r="A45" s="43" t="s">
        <v>64</v>
      </c>
      <c r="B45" s="38" t="s">
        <v>65</v>
      </c>
      <c r="C45" s="29">
        <v>362260</v>
      </c>
      <c r="D45" s="30">
        <v>88820</v>
      </c>
      <c r="E45" s="30">
        <v>85055.67</v>
      </c>
      <c r="F45" s="27">
        <f t="shared" si="2"/>
        <v>3764.3300000000017</v>
      </c>
      <c r="G45" s="28">
        <f t="shared" si="3"/>
        <v>95.761844179238906</v>
      </c>
      <c r="H45" s="8"/>
    </row>
    <row r="46" spans="1:8" ht="46.8">
      <c r="A46" s="43" t="s">
        <v>66</v>
      </c>
      <c r="B46" s="38" t="s">
        <v>67</v>
      </c>
      <c r="C46" s="29">
        <v>5898723</v>
      </c>
      <c r="D46" s="30">
        <v>1612560</v>
      </c>
      <c r="E46" s="30">
        <v>1456934.3199999998</v>
      </c>
      <c r="F46" s="27">
        <f t="shared" si="2"/>
        <v>155625.68000000017</v>
      </c>
      <c r="G46" s="28">
        <f t="shared" si="3"/>
        <v>90.349154140000991</v>
      </c>
      <c r="H46" s="8"/>
    </row>
    <row r="47" spans="1:8" ht="31.2">
      <c r="A47" s="43" t="s">
        <v>68</v>
      </c>
      <c r="B47" s="38" t="s">
        <v>69</v>
      </c>
      <c r="C47" s="29">
        <v>1171946</v>
      </c>
      <c r="D47" s="30">
        <v>298778</v>
      </c>
      <c r="E47" s="30">
        <v>268759.91000000003</v>
      </c>
      <c r="F47" s="27">
        <f t="shared" si="2"/>
        <v>30018.089999999967</v>
      </c>
      <c r="G47" s="28">
        <f t="shared" si="3"/>
        <v>89.953045404949506</v>
      </c>
      <c r="H47" s="8"/>
    </row>
    <row r="48" spans="1:8">
      <c r="A48" s="43" t="s">
        <v>70</v>
      </c>
      <c r="B48" s="38" t="s">
        <v>71</v>
      </c>
      <c r="C48" s="29">
        <v>220000</v>
      </c>
      <c r="D48" s="30">
        <v>66300</v>
      </c>
      <c r="E48" s="30">
        <v>22013</v>
      </c>
      <c r="F48" s="27">
        <f t="shared" si="2"/>
        <v>44287</v>
      </c>
      <c r="G48" s="28">
        <f t="shared" si="3"/>
        <v>33.202111613876319</v>
      </c>
      <c r="H48" s="8"/>
    </row>
    <row r="49" spans="1:8" s="14" customFormat="1">
      <c r="A49" s="42" t="s">
        <v>72</v>
      </c>
      <c r="B49" s="37" t="s">
        <v>73</v>
      </c>
      <c r="C49" s="26">
        <v>2203265</v>
      </c>
      <c r="D49" s="27">
        <v>595200</v>
      </c>
      <c r="E49" s="27">
        <v>453264.02999999997</v>
      </c>
      <c r="F49" s="27">
        <f t="shared" si="2"/>
        <v>141935.97000000003</v>
      </c>
      <c r="G49" s="28">
        <f t="shared" si="3"/>
        <v>76.153230846774193</v>
      </c>
      <c r="H49" s="11"/>
    </row>
    <row r="50" spans="1:8" ht="46.8">
      <c r="A50" s="43" t="s">
        <v>74</v>
      </c>
      <c r="B50" s="38" t="s">
        <v>75</v>
      </c>
      <c r="C50" s="29">
        <v>2078265</v>
      </c>
      <c r="D50" s="30">
        <v>505200</v>
      </c>
      <c r="E50" s="30">
        <v>453264.02999999997</v>
      </c>
      <c r="F50" s="27">
        <f t="shared" si="2"/>
        <v>51935.97000000003</v>
      </c>
      <c r="G50" s="28">
        <f t="shared" si="3"/>
        <v>89.719720902612821</v>
      </c>
      <c r="H50" s="8"/>
    </row>
    <row r="51" spans="1:8" ht="46.8">
      <c r="A51" s="43" t="s">
        <v>76</v>
      </c>
      <c r="B51" s="38" t="s">
        <v>77</v>
      </c>
      <c r="C51" s="29">
        <v>125000</v>
      </c>
      <c r="D51" s="30">
        <v>90000</v>
      </c>
      <c r="E51" s="30">
        <v>0</v>
      </c>
      <c r="F51" s="27">
        <f t="shared" si="2"/>
        <v>90000</v>
      </c>
      <c r="G51" s="28">
        <f t="shared" si="3"/>
        <v>0</v>
      </c>
      <c r="H51" s="8"/>
    </row>
    <row r="52" spans="1:8" s="14" customFormat="1">
      <c r="A52" s="42" t="s">
        <v>78</v>
      </c>
      <c r="B52" s="37" t="s">
        <v>79</v>
      </c>
      <c r="C52" s="26">
        <v>3366300</v>
      </c>
      <c r="D52" s="27">
        <v>1289289</v>
      </c>
      <c r="E52" s="27">
        <v>883755.89</v>
      </c>
      <c r="F52" s="27">
        <f t="shared" si="2"/>
        <v>405533.11</v>
      </c>
      <c r="G52" s="28">
        <f t="shared" si="3"/>
        <v>68.545988525458611</v>
      </c>
      <c r="H52" s="11"/>
    </row>
    <row r="53" spans="1:8" ht="31.2">
      <c r="A53" s="43" t="s">
        <v>80</v>
      </c>
      <c r="B53" s="38" t="s">
        <v>81</v>
      </c>
      <c r="C53" s="29">
        <v>35000</v>
      </c>
      <c r="D53" s="30">
        <v>0</v>
      </c>
      <c r="E53" s="30">
        <v>0</v>
      </c>
      <c r="F53" s="27">
        <f t="shared" si="2"/>
        <v>0</v>
      </c>
      <c r="G53" s="28">
        <f t="shared" si="3"/>
        <v>0</v>
      </c>
      <c r="H53" s="8"/>
    </row>
    <row r="54" spans="1:8">
      <c r="A54" s="43" t="s">
        <v>82</v>
      </c>
      <c r="B54" s="38" t="s">
        <v>83</v>
      </c>
      <c r="C54" s="29">
        <v>1995100</v>
      </c>
      <c r="D54" s="30">
        <v>836389</v>
      </c>
      <c r="E54" s="30">
        <v>497525.61</v>
      </c>
      <c r="F54" s="27">
        <f t="shared" si="2"/>
        <v>338863.39</v>
      </c>
      <c r="G54" s="28">
        <f t="shared" si="3"/>
        <v>59.484953771510618</v>
      </c>
      <c r="H54" s="8"/>
    </row>
    <row r="55" spans="1:8">
      <c r="A55" s="43" t="s">
        <v>84</v>
      </c>
      <c r="B55" s="38" t="s">
        <v>131</v>
      </c>
      <c r="C55" s="29">
        <v>336200</v>
      </c>
      <c r="D55" s="30">
        <v>175000</v>
      </c>
      <c r="E55" s="30">
        <v>108372.28</v>
      </c>
      <c r="F55" s="27">
        <f t="shared" si="2"/>
        <v>66627.72</v>
      </c>
      <c r="G55" s="28">
        <f t="shared" si="3"/>
        <v>61.927017142857146</v>
      </c>
      <c r="H55" s="8"/>
    </row>
    <row r="56" spans="1:8" ht="125.4" customHeight="1">
      <c r="A56" s="43" t="s">
        <v>85</v>
      </c>
      <c r="B56" s="38" t="s">
        <v>133</v>
      </c>
      <c r="C56" s="29">
        <v>1000000</v>
      </c>
      <c r="D56" s="30">
        <v>277900</v>
      </c>
      <c r="E56" s="30">
        <v>277858</v>
      </c>
      <c r="F56" s="27">
        <f t="shared" si="2"/>
        <v>42</v>
      </c>
      <c r="G56" s="28">
        <f t="shared" si="3"/>
        <v>99.984886649874056</v>
      </c>
      <c r="H56" s="8"/>
    </row>
    <row r="57" spans="1:8" s="14" customFormat="1">
      <c r="A57" s="42" t="s">
        <v>86</v>
      </c>
      <c r="B57" s="37" t="s">
        <v>87</v>
      </c>
      <c r="C57" s="26">
        <v>2163000</v>
      </c>
      <c r="D57" s="27">
        <v>0</v>
      </c>
      <c r="E57" s="27">
        <v>0</v>
      </c>
      <c r="F57" s="27">
        <f t="shared" si="2"/>
        <v>0</v>
      </c>
      <c r="G57" s="28">
        <f t="shared" si="3"/>
        <v>0</v>
      </c>
      <c r="H57" s="11"/>
    </row>
    <row r="58" spans="1:8" ht="46.8">
      <c r="A58" s="43" t="s">
        <v>88</v>
      </c>
      <c r="B58" s="38" t="s">
        <v>89</v>
      </c>
      <c r="C58" s="29">
        <v>2138000</v>
      </c>
      <c r="D58" s="30">
        <v>0</v>
      </c>
      <c r="E58" s="30">
        <v>0</v>
      </c>
      <c r="F58" s="27">
        <f t="shared" si="2"/>
        <v>0</v>
      </c>
      <c r="G58" s="28">
        <f t="shared" si="3"/>
        <v>0</v>
      </c>
      <c r="H58" s="8"/>
    </row>
    <row r="59" spans="1:8" ht="31.2">
      <c r="A59" s="43" t="s">
        <v>90</v>
      </c>
      <c r="B59" s="38" t="s">
        <v>91</v>
      </c>
      <c r="C59" s="29">
        <v>25000</v>
      </c>
      <c r="D59" s="30">
        <v>0</v>
      </c>
      <c r="E59" s="30">
        <v>0</v>
      </c>
      <c r="F59" s="27">
        <f t="shared" si="2"/>
        <v>0</v>
      </c>
      <c r="G59" s="28">
        <f t="shared" si="3"/>
        <v>0</v>
      </c>
      <c r="H59" s="8"/>
    </row>
    <row r="60" spans="1:8" s="14" customFormat="1">
      <c r="A60" s="42" t="s">
        <v>92</v>
      </c>
      <c r="B60" s="37" t="s">
        <v>93</v>
      </c>
      <c r="C60" s="26">
        <v>9476465</v>
      </c>
      <c r="D60" s="27">
        <v>9315200</v>
      </c>
      <c r="E60" s="27">
        <v>79301</v>
      </c>
      <c r="F60" s="27">
        <f t="shared" si="2"/>
        <v>9235899</v>
      </c>
      <c r="G60" s="28">
        <f t="shared" si="3"/>
        <v>0.85130754036413603</v>
      </c>
      <c r="H60" s="11"/>
    </row>
    <row r="61" spans="1:8" ht="31.2">
      <c r="A61" s="43" t="s">
        <v>94</v>
      </c>
      <c r="B61" s="38" t="s">
        <v>95</v>
      </c>
      <c r="C61" s="29">
        <v>350000</v>
      </c>
      <c r="D61" s="30">
        <v>251700</v>
      </c>
      <c r="E61" s="30">
        <v>22340</v>
      </c>
      <c r="F61" s="27">
        <f t="shared" si="2"/>
        <v>229360</v>
      </c>
      <c r="G61" s="28">
        <f t="shared" si="3"/>
        <v>8.8756456098530006</v>
      </c>
      <c r="H61" s="8"/>
    </row>
    <row r="62" spans="1:8" ht="31.2">
      <c r="A62" s="43" t="s">
        <v>96</v>
      </c>
      <c r="B62" s="38" t="s">
        <v>97</v>
      </c>
      <c r="C62" s="29">
        <v>100000</v>
      </c>
      <c r="D62" s="30">
        <v>50000</v>
      </c>
      <c r="E62" s="30">
        <v>49641</v>
      </c>
      <c r="F62" s="27">
        <f t="shared" si="2"/>
        <v>359</v>
      </c>
      <c r="G62" s="28">
        <f t="shared" si="3"/>
        <v>99.282000000000011</v>
      </c>
      <c r="H62" s="8"/>
    </row>
    <row r="63" spans="1:8">
      <c r="A63" s="43" t="s">
        <v>98</v>
      </c>
      <c r="B63" s="38" t="s">
        <v>99</v>
      </c>
      <c r="C63" s="29">
        <v>26465</v>
      </c>
      <c r="D63" s="30">
        <v>13500</v>
      </c>
      <c r="E63" s="30">
        <v>7320</v>
      </c>
      <c r="F63" s="27">
        <f t="shared" si="2"/>
        <v>6180</v>
      </c>
      <c r="G63" s="28">
        <f t="shared" si="3"/>
        <v>54.222222222222229</v>
      </c>
      <c r="H63" s="8"/>
    </row>
    <row r="64" spans="1:8">
      <c r="A64" s="43" t="s">
        <v>100</v>
      </c>
      <c r="B64" s="38" t="s">
        <v>101</v>
      </c>
      <c r="C64" s="29">
        <v>9000000</v>
      </c>
      <c r="D64" s="30">
        <v>9000000</v>
      </c>
      <c r="E64" s="30">
        <v>0</v>
      </c>
      <c r="F64" s="27">
        <f t="shared" si="2"/>
        <v>9000000</v>
      </c>
      <c r="G64" s="28">
        <f t="shared" si="3"/>
        <v>0</v>
      </c>
      <c r="H64" s="8"/>
    </row>
    <row r="65" spans="1:8" s="14" customFormat="1">
      <c r="A65" s="42" t="s">
        <v>102</v>
      </c>
      <c r="B65" s="37" t="s">
        <v>103</v>
      </c>
      <c r="C65" s="26">
        <v>3565000</v>
      </c>
      <c r="D65" s="27">
        <v>3565000</v>
      </c>
      <c r="E65" s="27">
        <v>315000</v>
      </c>
      <c r="F65" s="27">
        <f t="shared" si="2"/>
        <v>3250000</v>
      </c>
      <c r="G65" s="28">
        <f t="shared" si="3"/>
        <v>8.8359046283309954</v>
      </c>
      <c r="H65" s="11"/>
    </row>
    <row r="66" spans="1:8" ht="46.8">
      <c r="A66" s="43" t="s">
        <v>104</v>
      </c>
      <c r="B66" s="38" t="s">
        <v>105</v>
      </c>
      <c r="C66" s="29">
        <v>3565000</v>
      </c>
      <c r="D66" s="30">
        <v>3565000</v>
      </c>
      <c r="E66" s="30">
        <v>315000</v>
      </c>
      <c r="F66" s="27">
        <f t="shared" si="2"/>
        <v>3250000</v>
      </c>
      <c r="G66" s="28">
        <f t="shared" si="3"/>
        <v>8.8359046283309954</v>
      </c>
      <c r="H66" s="8"/>
    </row>
    <row r="67" spans="1:8" s="14" customFormat="1">
      <c r="A67" s="17" t="s">
        <v>112</v>
      </c>
      <c r="B67" s="18"/>
      <c r="C67" s="26">
        <v>183177745</v>
      </c>
      <c r="D67" s="27">
        <v>69334015</v>
      </c>
      <c r="E67" s="27">
        <v>45200506.130000003</v>
      </c>
      <c r="F67" s="27">
        <f t="shared" si="2"/>
        <v>24133508.869999997</v>
      </c>
      <c r="G67" s="28">
        <f t="shared" si="3"/>
        <v>65.192396733407122</v>
      </c>
      <c r="H67" s="11"/>
    </row>
    <row r="68" spans="1:8">
      <c r="A68" s="31" t="s">
        <v>113</v>
      </c>
      <c r="B68" s="32"/>
      <c r="C68" s="32"/>
      <c r="D68" s="32"/>
      <c r="E68" s="32"/>
      <c r="F68" s="32"/>
      <c r="G68" s="33"/>
      <c r="H68" s="7"/>
    </row>
    <row r="69" spans="1:8" s="14" customFormat="1">
      <c r="A69" s="45" t="s">
        <v>3</v>
      </c>
      <c r="B69" s="40" t="s">
        <v>4</v>
      </c>
      <c r="C69" s="34">
        <v>7699226.04</v>
      </c>
      <c r="D69" s="34">
        <f>C69</f>
        <v>7699226.04</v>
      </c>
      <c r="E69" s="34">
        <v>7500619.04</v>
      </c>
      <c r="F69" s="34">
        <f>D69-E69</f>
        <v>198607</v>
      </c>
      <c r="G69" s="35">
        <f t="shared" ref="G69:G92" si="4">E69/D69*100</f>
        <v>97.420429027954597</v>
      </c>
      <c r="H69" s="15"/>
    </row>
    <row r="70" spans="1:8" ht="78">
      <c r="A70" s="46" t="s">
        <v>5</v>
      </c>
      <c r="B70" s="41" t="s">
        <v>6</v>
      </c>
      <c r="C70" s="36">
        <v>7591221.04</v>
      </c>
      <c r="D70" s="36">
        <f t="shared" ref="D70:D92" si="5">C70</f>
        <v>7591221.04</v>
      </c>
      <c r="E70" s="36">
        <v>7491221.04</v>
      </c>
      <c r="F70" s="34">
        <f t="shared" ref="F70:F92" si="6">D70-E70</f>
        <v>100000</v>
      </c>
      <c r="G70" s="35">
        <f t="shared" si="4"/>
        <v>98.682688865558305</v>
      </c>
      <c r="H70" s="13"/>
    </row>
    <row r="71" spans="1:8" ht="46.8">
      <c r="A71" s="46" t="s">
        <v>7</v>
      </c>
      <c r="B71" s="41" t="s">
        <v>8</v>
      </c>
      <c r="C71" s="36">
        <v>108005</v>
      </c>
      <c r="D71" s="36">
        <f t="shared" si="5"/>
        <v>108005</v>
      </c>
      <c r="E71" s="36">
        <v>9398</v>
      </c>
      <c r="F71" s="34">
        <f t="shared" si="6"/>
        <v>98607</v>
      </c>
      <c r="G71" s="35">
        <f t="shared" si="4"/>
        <v>8.7014490069904173</v>
      </c>
      <c r="H71" s="13"/>
    </row>
    <row r="72" spans="1:8" s="14" customFormat="1">
      <c r="A72" s="45" t="s">
        <v>9</v>
      </c>
      <c r="B72" s="40" t="s">
        <v>10</v>
      </c>
      <c r="C72" s="34">
        <v>1601059.09</v>
      </c>
      <c r="D72" s="34">
        <f t="shared" si="5"/>
        <v>1601059.09</v>
      </c>
      <c r="E72" s="34">
        <v>783475.92</v>
      </c>
      <c r="F72" s="34">
        <f t="shared" si="6"/>
        <v>817583.17</v>
      </c>
      <c r="G72" s="35">
        <f t="shared" si="4"/>
        <v>48.934853491259958</v>
      </c>
      <c r="H72" s="15"/>
    </row>
    <row r="73" spans="1:8" ht="46.8">
      <c r="A73" s="46" t="s">
        <v>13</v>
      </c>
      <c r="B73" s="41" t="s">
        <v>14</v>
      </c>
      <c r="C73" s="36">
        <v>488488.04000000004</v>
      </c>
      <c r="D73" s="36">
        <f t="shared" si="5"/>
        <v>488488.04000000004</v>
      </c>
      <c r="E73" s="36">
        <v>409278.43</v>
      </c>
      <c r="F73" s="34">
        <f t="shared" si="6"/>
        <v>79209.610000000044</v>
      </c>
      <c r="G73" s="35">
        <f t="shared" si="4"/>
        <v>83.784739130972369</v>
      </c>
      <c r="H73" s="13"/>
    </row>
    <row r="74" spans="1:8" ht="46.8">
      <c r="A74" s="46" t="s">
        <v>17</v>
      </c>
      <c r="B74" s="41" t="s">
        <v>18</v>
      </c>
      <c r="C74" s="36">
        <v>50559.9</v>
      </c>
      <c r="D74" s="36">
        <f t="shared" si="5"/>
        <v>50559.9</v>
      </c>
      <c r="E74" s="36">
        <v>50559.9</v>
      </c>
      <c r="F74" s="34">
        <f t="shared" si="6"/>
        <v>0</v>
      </c>
      <c r="G74" s="35">
        <f t="shared" si="4"/>
        <v>100</v>
      </c>
      <c r="H74" s="13"/>
    </row>
    <row r="75" spans="1:8" ht="31.2">
      <c r="A75" s="46" t="s">
        <v>19</v>
      </c>
      <c r="B75" s="41" t="s">
        <v>20</v>
      </c>
      <c r="C75" s="36">
        <v>90000</v>
      </c>
      <c r="D75" s="36">
        <f t="shared" si="5"/>
        <v>90000</v>
      </c>
      <c r="E75" s="36">
        <v>0</v>
      </c>
      <c r="F75" s="34">
        <f t="shared" si="6"/>
        <v>90000</v>
      </c>
      <c r="G75" s="35">
        <f t="shared" si="4"/>
        <v>0</v>
      </c>
      <c r="H75" s="13"/>
    </row>
    <row r="76" spans="1:8" ht="31.2">
      <c r="A76" s="46" t="s">
        <v>21</v>
      </c>
      <c r="B76" s="41" t="s">
        <v>22</v>
      </c>
      <c r="C76" s="36">
        <v>316683.41000000003</v>
      </c>
      <c r="D76" s="36">
        <f t="shared" si="5"/>
        <v>316683.41000000003</v>
      </c>
      <c r="E76" s="36">
        <v>119948.45</v>
      </c>
      <c r="F76" s="34">
        <f t="shared" si="6"/>
        <v>196734.96000000002</v>
      </c>
      <c r="G76" s="35">
        <f t="shared" si="4"/>
        <v>37.876455227004151</v>
      </c>
      <c r="H76" s="13"/>
    </row>
    <row r="77" spans="1:8" ht="15.75" hidden="1" customHeight="1">
      <c r="A77" s="46" t="s">
        <v>25</v>
      </c>
      <c r="B77" s="41" t="s">
        <v>26</v>
      </c>
      <c r="C77" s="36">
        <v>31297.74</v>
      </c>
      <c r="D77" s="36">
        <f t="shared" si="5"/>
        <v>31297.74</v>
      </c>
      <c r="E77" s="36">
        <v>31297.74</v>
      </c>
      <c r="F77" s="34">
        <f t="shared" si="6"/>
        <v>0</v>
      </c>
      <c r="G77" s="35">
        <f t="shared" si="4"/>
        <v>100</v>
      </c>
      <c r="H77" s="13"/>
    </row>
    <row r="78" spans="1:8" ht="96.6" customHeight="1">
      <c r="A78" s="46" t="s">
        <v>31</v>
      </c>
      <c r="B78" s="41" t="s">
        <v>126</v>
      </c>
      <c r="C78" s="36">
        <v>67630</v>
      </c>
      <c r="D78" s="36">
        <f t="shared" si="5"/>
        <v>67630</v>
      </c>
      <c r="E78" s="36">
        <v>0</v>
      </c>
      <c r="F78" s="34">
        <f t="shared" si="6"/>
        <v>67630</v>
      </c>
      <c r="G78" s="35">
        <f t="shared" si="4"/>
        <v>0</v>
      </c>
      <c r="H78" s="13"/>
    </row>
    <row r="79" spans="1:8" ht="62.4">
      <c r="A79" s="46" t="s">
        <v>114</v>
      </c>
      <c r="B79" s="41" t="s">
        <v>115</v>
      </c>
      <c r="C79" s="36">
        <v>556400</v>
      </c>
      <c r="D79" s="36">
        <f t="shared" si="5"/>
        <v>556400</v>
      </c>
      <c r="E79" s="36">
        <v>172391.4</v>
      </c>
      <c r="F79" s="34">
        <f t="shared" si="6"/>
        <v>384008.6</v>
      </c>
      <c r="G79" s="35">
        <f t="shared" si="4"/>
        <v>30.983357296908697</v>
      </c>
      <c r="H79" s="13"/>
    </row>
    <row r="80" spans="1:8" s="14" customFormat="1" ht="17.399999999999999" customHeight="1">
      <c r="A80" s="45" t="s">
        <v>42</v>
      </c>
      <c r="B80" s="40" t="s">
        <v>43</v>
      </c>
      <c r="C80" s="34">
        <v>195451.13</v>
      </c>
      <c r="D80" s="34">
        <f t="shared" si="5"/>
        <v>195451.13</v>
      </c>
      <c r="E80" s="34">
        <v>70820.09</v>
      </c>
      <c r="F80" s="34">
        <f t="shared" si="6"/>
        <v>124631.04000000001</v>
      </c>
      <c r="G80" s="35">
        <f t="shared" si="4"/>
        <v>36.234167589616902</v>
      </c>
      <c r="H80" s="15"/>
    </row>
    <row r="81" spans="1:8" ht="93.6">
      <c r="A81" s="46" t="s">
        <v>53</v>
      </c>
      <c r="B81" s="41" t="s">
        <v>130</v>
      </c>
      <c r="C81" s="36">
        <v>170000</v>
      </c>
      <c r="D81" s="36">
        <f t="shared" si="5"/>
        <v>170000</v>
      </c>
      <c r="E81" s="36">
        <v>45368.959999999999</v>
      </c>
      <c r="F81" s="34">
        <f t="shared" si="6"/>
        <v>124631.04000000001</v>
      </c>
      <c r="G81" s="35">
        <f t="shared" si="4"/>
        <v>26.687623529411763</v>
      </c>
      <c r="H81" s="13"/>
    </row>
    <row r="82" spans="1:8">
      <c r="A82" s="46" t="s">
        <v>56</v>
      </c>
      <c r="B82" s="41" t="s">
        <v>57</v>
      </c>
      <c r="C82" s="36">
        <v>25451.13</v>
      </c>
      <c r="D82" s="36">
        <f t="shared" si="5"/>
        <v>25451.13</v>
      </c>
      <c r="E82" s="36">
        <v>25451.13</v>
      </c>
      <c r="F82" s="34">
        <f t="shared" si="6"/>
        <v>0</v>
      </c>
      <c r="G82" s="35">
        <f t="shared" si="4"/>
        <v>100</v>
      </c>
      <c r="H82" s="13"/>
    </row>
    <row r="83" spans="1:8" s="14" customFormat="1">
      <c r="A83" s="45" t="s">
        <v>60</v>
      </c>
      <c r="B83" s="40" t="s">
        <v>61</v>
      </c>
      <c r="C83" s="34">
        <v>132100.22999999998</v>
      </c>
      <c r="D83" s="34">
        <f t="shared" si="5"/>
        <v>132100.22999999998</v>
      </c>
      <c r="E83" s="34">
        <v>115100.23</v>
      </c>
      <c r="F83" s="34">
        <f t="shared" si="6"/>
        <v>16999.999999999985</v>
      </c>
      <c r="G83" s="35">
        <f t="shared" si="4"/>
        <v>87.130983799195519</v>
      </c>
      <c r="H83" s="15"/>
    </row>
    <row r="84" spans="1:8">
      <c r="A84" s="46" t="s">
        <v>62</v>
      </c>
      <c r="B84" s="41" t="s">
        <v>63</v>
      </c>
      <c r="C84" s="36">
        <v>38803.56</v>
      </c>
      <c r="D84" s="36">
        <f t="shared" si="5"/>
        <v>38803.56</v>
      </c>
      <c r="E84" s="36">
        <v>38803.56</v>
      </c>
      <c r="F84" s="34">
        <f t="shared" si="6"/>
        <v>0</v>
      </c>
      <c r="G84" s="35">
        <f t="shared" si="4"/>
        <v>100</v>
      </c>
      <c r="H84" s="13"/>
    </row>
    <row r="85" spans="1:8">
      <c r="A85" s="46" t="s">
        <v>64</v>
      </c>
      <c r="B85" s="41" t="s">
        <v>65</v>
      </c>
      <c r="C85" s="36">
        <v>65496.67</v>
      </c>
      <c r="D85" s="36">
        <f t="shared" si="5"/>
        <v>65496.67</v>
      </c>
      <c r="E85" s="36">
        <v>65496.67</v>
      </c>
      <c r="F85" s="34">
        <f t="shared" si="6"/>
        <v>0</v>
      </c>
      <c r="G85" s="35">
        <f t="shared" si="4"/>
        <v>100</v>
      </c>
      <c r="H85" s="13"/>
    </row>
    <row r="86" spans="1:8" ht="46.8">
      <c r="A86" s="46" t="s">
        <v>66</v>
      </c>
      <c r="B86" s="41" t="s">
        <v>67</v>
      </c>
      <c r="C86" s="36">
        <v>27800</v>
      </c>
      <c r="D86" s="36">
        <f t="shared" si="5"/>
        <v>27800</v>
      </c>
      <c r="E86" s="36">
        <v>10800</v>
      </c>
      <c r="F86" s="34">
        <f t="shared" si="6"/>
        <v>17000</v>
      </c>
      <c r="G86" s="35">
        <f t="shared" si="4"/>
        <v>38.848920863309353</v>
      </c>
      <c r="H86" s="13"/>
    </row>
    <row r="87" spans="1:8" s="14" customFormat="1">
      <c r="A87" s="45" t="s">
        <v>72</v>
      </c>
      <c r="B87" s="40" t="s">
        <v>73</v>
      </c>
      <c r="C87" s="34">
        <v>2500</v>
      </c>
      <c r="D87" s="34">
        <f t="shared" si="5"/>
        <v>2500</v>
      </c>
      <c r="E87" s="34">
        <v>0</v>
      </c>
      <c r="F87" s="34">
        <f t="shared" si="6"/>
        <v>2500</v>
      </c>
      <c r="G87" s="35">
        <f t="shared" si="4"/>
        <v>0</v>
      </c>
      <c r="H87" s="15"/>
    </row>
    <row r="88" spans="1:8" ht="46.8">
      <c r="A88" s="46" t="s">
        <v>74</v>
      </c>
      <c r="B88" s="41" t="s">
        <v>75</v>
      </c>
      <c r="C88" s="36">
        <v>2500</v>
      </c>
      <c r="D88" s="36">
        <f t="shared" si="5"/>
        <v>2500</v>
      </c>
      <c r="E88" s="36">
        <v>0</v>
      </c>
      <c r="F88" s="34">
        <f t="shared" si="6"/>
        <v>2500</v>
      </c>
      <c r="G88" s="35">
        <f t="shared" si="4"/>
        <v>0</v>
      </c>
      <c r="H88" s="13"/>
    </row>
    <row r="89" spans="1:8" s="14" customFormat="1">
      <c r="A89" s="45" t="s">
        <v>92</v>
      </c>
      <c r="B89" s="40" t="s">
        <v>93</v>
      </c>
      <c r="C89" s="34">
        <v>203204.52000000002</v>
      </c>
      <c r="D89" s="34">
        <f t="shared" si="5"/>
        <v>203204.52000000002</v>
      </c>
      <c r="E89" s="34">
        <v>99000</v>
      </c>
      <c r="F89" s="34">
        <f t="shared" si="6"/>
        <v>104204.52000000002</v>
      </c>
      <c r="G89" s="35">
        <f t="shared" si="4"/>
        <v>48.719388722258735</v>
      </c>
      <c r="H89" s="15"/>
    </row>
    <row r="90" spans="1:8" ht="31.2">
      <c r="A90" s="46" t="s">
        <v>94</v>
      </c>
      <c r="B90" s="41" t="s">
        <v>95</v>
      </c>
      <c r="C90" s="36">
        <v>99000</v>
      </c>
      <c r="D90" s="36">
        <f t="shared" si="5"/>
        <v>99000</v>
      </c>
      <c r="E90" s="36">
        <v>99000</v>
      </c>
      <c r="F90" s="34">
        <f t="shared" si="6"/>
        <v>0</v>
      </c>
      <c r="G90" s="35">
        <f t="shared" si="4"/>
        <v>100</v>
      </c>
      <c r="H90" s="13"/>
    </row>
    <row r="91" spans="1:8" ht="31.2">
      <c r="A91" s="46" t="s">
        <v>116</v>
      </c>
      <c r="B91" s="41" t="s">
        <v>117</v>
      </c>
      <c r="C91" s="36">
        <v>104204.52</v>
      </c>
      <c r="D91" s="36">
        <f t="shared" si="5"/>
        <v>104204.52</v>
      </c>
      <c r="E91" s="36">
        <v>0</v>
      </c>
      <c r="F91" s="34">
        <f t="shared" si="6"/>
        <v>104204.52</v>
      </c>
      <c r="G91" s="35">
        <f t="shared" si="4"/>
        <v>0</v>
      </c>
      <c r="H91" s="13"/>
    </row>
    <row r="92" spans="1:8" s="14" customFormat="1">
      <c r="A92" s="17" t="s">
        <v>118</v>
      </c>
      <c r="B92" s="18"/>
      <c r="C92" s="34">
        <v>9833541.0100000016</v>
      </c>
      <c r="D92" s="34">
        <f t="shared" si="5"/>
        <v>9833541.0100000016</v>
      </c>
      <c r="E92" s="34">
        <v>8569015.2800000012</v>
      </c>
      <c r="F92" s="34">
        <f t="shared" si="6"/>
        <v>1264525.7300000004</v>
      </c>
      <c r="G92" s="35">
        <f t="shared" si="4"/>
        <v>87.140687889397427</v>
      </c>
      <c r="H92" s="15"/>
    </row>
    <row r="93" spans="1:8">
      <c r="A93" s="20" t="s">
        <v>119</v>
      </c>
      <c r="B93" s="21"/>
      <c r="C93" s="34">
        <f>C92+C67</f>
        <v>193011286.00999999</v>
      </c>
      <c r="D93" s="34">
        <f t="shared" ref="D93:F93" si="7">D92+D67</f>
        <v>79167556.010000005</v>
      </c>
      <c r="E93" s="34">
        <f t="shared" si="7"/>
        <v>53769521.410000004</v>
      </c>
      <c r="F93" s="34">
        <f t="shared" si="7"/>
        <v>25398034.599999998</v>
      </c>
      <c r="G93" s="35">
        <f>E93/D93*100</f>
        <v>67.918632480214669</v>
      </c>
      <c r="H93" s="12"/>
    </row>
    <row r="94" spans="1:8">
      <c r="A94" s="48" t="s">
        <v>132</v>
      </c>
      <c r="B94" s="48"/>
      <c r="C94" s="48"/>
      <c r="D94" s="48"/>
      <c r="E94" s="48"/>
      <c r="F94" s="48"/>
      <c r="G94" s="48"/>
      <c r="H94" s="12"/>
    </row>
    <row r="95" spans="1:8">
      <c r="A95" s="47"/>
      <c r="B95" s="47"/>
      <c r="C95" s="47"/>
      <c r="D95" s="47"/>
      <c r="E95" s="47"/>
      <c r="F95" s="47"/>
      <c r="G95" s="47"/>
      <c r="H95" s="12"/>
    </row>
    <row r="96" spans="1:8" ht="18">
      <c r="A96" s="49" t="s">
        <v>122</v>
      </c>
      <c r="B96" s="49"/>
      <c r="C96" s="50"/>
      <c r="D96" s="50"/>
      <c r="E96" s="50"/>
      <c r="F96" s="50"/>
      <c r="G96" s="50"/>
      <c r="H96" s="16"/>
    </row>
    <row r="97" spans="1:8" ht="18">
      <c r="A97" s="49" t="s">
        <v>109</v>
      </c>
      <c r="B97" s="49"/>
      <c r="C97" s="50"/>
      <c r="D97" s="50"/>
      <c r="E97" s="50"/>
      <c r="F97" s="51" t="s">
        <v>123</v>
      </c>
      <c r="G97" s="51"/>
      <c r="H97" s="16"/>
    </row>
  </sheetData>
  <mergeCells count="9">
    <mergeCell ref="A6:G6"/>
    <mergeCell ref="A7:G7"/>
    <mergeCell ref="F97:G97"/>
    <mergeCell ref="A67:B67"/>
    <mergeCell ref="A68:G68"/>
    <mergeCell ref="A11:G11"/>
    <mergeCell ref="A92:B92"/>
    <mergeCell ref="A93:B93"/>
    <mergeCell ref="A94:G94"/>
  </mergeCells>
  <conditionalFormatting sqref="A12:A67 A69:A78">
    <cfRule type="expression" dxfId="20" priority="49" stopIfTrue="1">
      <formula>#REF!=1</formula>
    </cfRule>
    <cfRule type="expression" dxfId="19" priority="50" stopIfTrue="1">
      <formula>#REF!=2</formula>
    </cfRule>
    <cfRule type="expression" dxfId="18" priority="51" stopIfTrue="1">
      <formula>#REF!=3</formula>
    </cfRule>
  </conditionalFormatting>
  <conditionalFormatting sqref="B12:B67 B69:B78">
    <cfRule type="expression" dxfId="17" priority="52" stopIfTrue="1">
      <formula>#REF!=1</formula>
    </cfRule>
    <cfRule type="expression" dxfId="16" priority="53" stopIfTrue="1">
      <formula>#REF!=2</formula>
    </cfRule>
    <cfRule type="expression" dxfId="15" priority="54" stopIfTrue="1">
      <formula>#REF!=3</formula>
    </cfRule>
  </conditionalFormatting>
  <conditionalFormatting sqref="C12:C67 C69:C78">
    <cfRule type="expression" dxfId="14" priority="55" stopIfTrue="1">
      <formula>#REF!=1</formula>
    </cfRule>
    <cfRule type="expression" dxfId="13" priority="56" stopIfTrue="1">
      <formula>#REF!=2</formula>
    </cfRule>
    <cfRule type="expression" dxfId="12" priority="57" stopIfTrue="1">
      <formula>#REF!=3</formula>
    </cfRule>
  </conditionalFormatting>
  <conditionalFormatting sqref="D12:D67 D69:D92">
    <cfRule type="expression" dxfId="11" priority="61" stopIfTrue="1">
      <formula>#REF!=1</formula>
    </cfRule>
    <cfRule type="expression" dxfId="10" priority="62" stopIfTrue="1">
      <formula>#REF!=2</formula>
    </cfRule>
    <cfRule type="expression" dxfId="9" priority="63" stopIfTrue="1">
      <formula>#REF!=3</formula>
    </cfRule>
  </conditionalFormatting>
  <conditionalFormatting sqref="E12:E67 E69:E78">
    <cfRule type="expression" dxfId="8" priority="70" stopIfTrue="1">
      <formula>#REF!=1</formula>
    </cfRule>
    <cfRule type="expression" dxfId="7" priority="71" stopIfTrue="1">
      <formula>#REF!=2</formula>
    </cfRule>
    <cfRule type="expression" dxfId="6" priority="72" stopIfTrue="1">
      <formula>#REF!=3</formula>
    </cfRule>
  </conditionalFormatting>
  <conditionalFormatting sqref="F12:F67 F69:F92">
    <cfRule type="expression" dxfId="5" priority="91" stopIfTrue="1">
      <formula>#REF!=1</formula>
    </cfRule>
    <cfRule type="expression" dxfId="4" priority="92" stopIfTrue="1">
      <formula>#REF!=2</formula>
    </cfRule>
    <cfRule type="expression" dxfId="3" priority="93" stopIfTrue="1">
      <formula>#REF!=3</formula>
    </cfRule>
  </conditionalFormatting>
  <conditionalFormatting sqref="G12:G67">
    <cfRule type="expression" dxfId="2" priority="94" stopIfTrue="1">
      <formula>#REF!=1</formula>
    </cfRule>
    <cfRule type="expression" dxfId="1" priority="95" stopIfTrue="1">
      <formula>#REF!=2</formula>
    </cfRule>
    <cfRule type="expression" dxfId="0" priority="96" stopIfTrue="1">
      <formula>#REF!=3</formula>
    </cfRule>
  </conditionalFormatting>
  <pageMargins left="1.1811023622047245" right="0.31496062992125984" top="0.78740157480314965" bottom="0.78740157480314965" header="0.59055118110236227" footer="0"/>
  <pageSetup paperSize="9" scale="66" fitToHeight="500" orientation="portrait" r:id="rId1"/>
  <headerFooter differentFirst="1">
    <oddHeader>&amp;C&amp;"Times New Roman,обычный"&amp;14&amp;P&amp;R&amp;"Times New Roman,обычный"&amp;14Продовження додатка 3</oddHead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Видатки</vt:lpstr>
      <vt:lpstr>Лист1</vt:lpstr>
      <vt:lpstr>Видатки!Заголовки_для_печати</vt:lpstr>
      <vt:lpstr>Видатки!Область_печати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lisicya</cp:lastModifiedBy>
  <cp:lastPrinted>2025-05-13T11:36:11Z</cp:lastPrinted>
  <dcterms:created xsi:type="dcterms:W3CDTF">2025-04-04T08:31:33Z</dcterms:created>
  <dcterms:modified xsi:type="dcterms:W3CDTF">2025-05-13T11:39:02Z</dcterms:modified>
</cp:coreProperties>
</file>