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1840" windowHeight="13176"/>
  </bookViews>
  <sheets>
    <sheet name="Доходи" sheetId="1" r:id="rId1"/>
  </sheets>
  <definedNames>
    <definedName name="_xlnm.Print_Titles" localSheetId="0">Доходи!$A:$C,Доходи!$8:$9</definedName>
    <definedName name="_xlnm.Print_Area" localSheetId="0">Доходи!$A$1:$H$120</definedName>
  </definedNames>
  <calcPr calcId="125725"/>
</workbook>
</file>

<file path=xl/calcChain.xml><?xml version="1.0" encoding="utf-8"?>
<calcChain xmlns="http://schemas.openxmlformats.org/spreadsheetml/2006/main">
  <c r="F114" i="1"/>
  <c r="E114"/>
  <c r="D114"/>
  <c r="H113"/>
  <c r="G113"/>
  <c r="H112"/>
  <c r="G112"/>
  <c r="H111"/>
  <c r="G111"/>
  <c r="H110"/>
  <c r="G110"/>
  <c r="I110" s="1"/>
  <c r="H109"/>
  <c r="G109"/>
  <c r="H108"/>
  <c r="G108"/>
  <c r="H107"/>
  <c r="G107"/>
  <c r="I107" s="1"/>
  <c r="H106"/>
  <c r="G106"/>
  <c r="I111"/>
  <c r="I109"/>
  <c r="I108"/>
  <c r="I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7"/>
  <c r="G87"/>
  <c r="G114" s="1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114" l="1"/>
</calcChain>
</file>

<file path=xl/sharedStrings.xml><?xml version="1.0" encoding="utf-8"?>
<sst xmlns="http://schemas.openxmlformats.org/spreadsheetml/2006/main" count="122" uniqueCount="108">
  <si>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</si>
  <si>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</si>
  <si>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</si>
  <si>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</si>
  <si>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</si>
  <si>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</si>
  <si>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</si>
  <si>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</si>
  <si>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</si>
  <si>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</si>
  <si>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</si>
  <si>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</si>
  <si>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</si>
  <si>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</si>
  <si>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</si>
  <si>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</si>
  <si>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</si>
  <si>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</si>
  <si>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</si>
  <si>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</si>
  <si>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</si>
  <si>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</si>
  <si>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</si>
  <si>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</si>
  <si>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</si>
  <si>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</si>
  <si>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</si>
  <si>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</si>
  <si>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</si>
  <si>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</si>
  <si>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</si>
  <si>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</si>
  <si>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</si>
  <si>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</si>
  <si>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</si>
  <si>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</si>
  <si>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</si>
  <si>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</si>
  <si>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</si>
  <si>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</si>
  <si>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</si>
  <si>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</si>
  <si>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Інші неподаткові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</si>
  <si>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</si>
  <si>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</si>
  <si>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</si>
  <si>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</si>
  <si>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</si>
  <si>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</si>
  <si>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</si>
  <si>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</si>
  <si>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</si>
  <si>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</si>
  <si>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</si>
  <si>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</si>
  <si>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</si>
  <si>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Всього без урахування трансферт</t>
  </si>
  <si>
    <t>Всього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</si>
  <si>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</si>
  <si>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</si>
  <si>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</si>
  <si>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</si>
  <si>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</si>
  <si>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</si>
  <si>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</si>
  <si>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Інші джерела власних надходжень бюджетних установ</t>
  </si>
  <si>
    <t>Благодійні внески, гранти та дарунки</t>
  </si>
  <si>
    <t>Спеціальний фонд</t>
  </si>
  <si>
    <t>План на 2025 рік з урахуванням змін</t>
  </si>
  <si>
    <t xml:space="preserve">Всього доходи </t>
  </si>
  <si>
    <t>Начальник фінансового відділу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</si>
  <si>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</si>
  <si>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Додаток 2</t>
  </si>
  <si>
    <t>грн</t>
  </si>
  <si>
    <t>_____________________________________________</t>
  </si>
  <si>
    <t>Штрафні санкції, що застосовуються відповідно до Закону України «Про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пального»</t>
  </si>
  <si>
    <t>Адміністративний збір, що справляється відповідно до Закону України «Про державну реєстрацію юридичних осіб, фізичних осіб-підприємців та громадських формувань»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</si>
  <si>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</si>
  <si>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Плата за оренду майна бюджетних установ, що здійснюється відповідно до Закону України «Про оренду державного та комунального майна»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</si>
  <si>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об’єктах</t>
  </si>
  <si>
    <t xml:space="preserve">до рішення виконавчого комітету </t>
  </si>
  <si>
    <t>Межівської селищної ради</t>
  </si>
  <si>
    <t>Надходження бюджетних установ від реалізації в установленому порядку майна (крім нерухомого майна)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</si>
  <si>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</si>
  <si>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Відсоток виконання, %</t>
  </si>
  <si>
    <t>Відхилення           +/-</t>
  </si>
  <si>
    <t>Виконання дохідної частини бюджету Межівської селищної територіальної громади                                                                                                       за 9 місяців 2025 року</t>
  </si>
  <si>
    <t>План за 9 місяців 2025 року з урахуванням змін</t>
  </si>
  <si>
    <t>Фактичні надходження за 9 місяців 2025 року</t>
  </si>
  <si>
    <t>Податок на доходи фізичних осіб у вигляді мінімального податкового зобовʼязання, що підлягає сплаті фізичними особами</t>
  </si>
  <si>
    <t>Акцизний податок з реалізації субʼєктами господарювання роздрібної торгівлі підакцизних товарів</t>
  </si>
  <si>
    <t>Акцизний податок з реалізації субʼєктами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</si>
  <si>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Податок на нерухоме майно, відмінне від земельної ділянки, сплачений юридичними особами, які є власниками обʼєктів житлової нерухомості</t>
  </si>
  <si>
    <t>Податок на нерухоме майно, відмінне від земельної ділянки, сплачений фізичними особами, які є власниками обʼєктів житлової нерухомості</t>
  </si>
  <si>
    <t>Податок на нерухоме майно, відмінне від земельної ділянки, сплачений фізичними особами, які є власниками обʼєктів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</si>
  <si>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обʼєктів нежитлової нерухомості</t>
  </si>
  <si>
    <t>Частина чистого прибутку (доходу) комунальних унітарних підприємств та їх обʼєднань, що вилучається до відповідного місцевого бюджету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</si>
  <si>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дозволу, відшкодування збитків за погіршення якості ґрунтового покриву тощо та за неодержання доходів у звʼязку з тимчасовим невикористанням земельних ділянок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</si>
  <si>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звʼязку з повномасштабною збройною агресією Російської Федерації</t>
  </si>
  <si>
    <t>Субвенція з місцевого бюджету на виконання окремих заходів з реалізації соціального проекту «Активні парки - локації здорової України» за рахунок відповідної субвенції з державного бюджету</t>
  </si>
  <si>
    <t>Надходження від розміщення відходів у спеціально відведених для цього місцях чи на обʼєктах, крім розміщення окремих видів відходів як вторинної сировини</t>
  </si>
  <si>
    <t xml:space="preserve">Межівської селищної ради </t>
  </si>
  <si>
    <t>Наталія КЛЮЧИК</t>
  </si>
  <si>
    <t>Код</t>
  </si>
  <si>
    <t>Показник</t>
  </si>
  <si>
    <t>Частина чистого прибутку (доходу) державних або комунальних унітарних підприємств та їх обʼєднань,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</si>
  <si>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</si>
  <si>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 xml:space="preserve">від 30 жовтня 2025 року № 187 </t>
  </si>
</sst>
</file>

<file path=xl/styles.xml><?xml version="1.0" encoding="utf-8"?>
<styleSheet xmlns="http://schemas.openxmlformats.org/spreadsheetml/2006/main">
  <numFmts count="1">
    <numFmt numFmtId="164" formatCode="#0.00"/>
  </numFmts>
  <fonts count="1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2" xfId="0" applyFont="1" applyBorder="1" applyAlignment="1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0" fillId="0" borderId="0" xfId="0" applyFont="1"/>
    <xf numFmtId="0" fontId="3" fillId="0" borderId="2" xfId="0" applyFont="1" applyBorder="1" applyAlignment="1">
      <alignment horizontal="justify" vertical="top" wrapText="1"/>
    </xf>
    <xf numFmtId="0" fontId="5" fillId="2" borderId="2" xfId="0" applyFont="1" applyFill="1" applyBorder="1" applyAlignment="1">
      <alignment horizontal="justify" vertical="top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3" fillId="0" borderId="2" xfId="0" applyFont="1" applyBorder="1"/>
    <xf numFmtId="0" fontId="0" fillId="0" borderId="0" xfId="0"/>
    <xf numFmtId="0" fontId="3" fillId="0" borderId="2" xfId="0" applyFont="1" applyBorder="1" applyAlignment="1">
      <alignment wrapText="1"/>
    </xf>
    <xf numFmtId="0" fontId="0" fillId="0" borderId="0" xfId="0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6" fillId="2" borderId="0" xfId="0" applyFont="1" applyFill="1" applyAlignment="1">
      <alignment horizontal="left" vertical="center"/>
    </xf>
    <xf numFmtId="164" fontId="3" fillId="0" borderId="2" xfId="0" applyNumberFormat="1" applyFont="1" applyBorder="1"/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horizontal="justify" wrapText="1"/>
    </xf>
    <xf numFmtId="164" fontId="7" fillId="0" borderId="2" xfId="0" applyNumberFormat="1" applyFont="1" applyBorder="1" applyAlignment="1">
      <alignment vertical="top"/>
    </xf>
    <xf numFmtId="164" fontId="6" fillId="0" borderId="2" xfId="0" applyNumberFormat="1" applyFont="1" applyBorder="1" applyAlignment="1">
      <alignment vertical="top"/>
    </xf>
    <xf numFmtId="164" fontId="7" fillId="3" borderId="2" xfId="0" applyNumberFormat="1" applyFont="1" applyFill="1" applyBorder="1" applyAlignment="1">
      <alignment vertical="top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4" fontId="7" fillId="0" borderId="2" xfId="0" applyNumberFormat="1" applyFont="1" applyFill="1" applyBorder="1" applyAlignment="1">
      <alignment vertical="top"/>
    </xf>
    <xf numFmtId="4" fontId="6" fillId="0" borderId="2" xfId="0" applyNumberFormat="1" applyFont="1" applyFill="1" applyBorder="1" applyAlignment="1">
      <alignment vertical="top"/>
    </xf>
    <xf numFmtId="0" fontId="6" fillId="0" borderId="0" xfId="0" applyFont="1" applyFill="1"/>
    <xf numFmtId="0" fontId="9" fillId="0" borderId="2" xfId="0" applyFont="1" applyFill="1" applyBorder="1" applyAlignment="1">
      <alignment horizontal="left" vertical="center"/>
    </xf>
    <xf numFmtId="0" fontId="7" fillId="0" borderId="2" xfId="0" applyFont="1" applyFill="1" applyBorder="1"/>
    <xf numFmtId="0" fontId="8" fillId="0" borderId="2" xfId="0" applyFont="1" applyBorder="1" applyAlignment="1">
      <alignment vertical="top"/>
    </xf>
    <xf numFmtId="0" fontId="10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justify" vertical="top" wrapText="1"/>
    </xf>
    <xf numFmtId="0" fontId="3" fillId="0" borderId="2" xfId="0" applyFont="1" applyFill="1" applyBorder="1" applyAlignment="1">
      <alignment horizontal="justify" vertical="top" wrapText="1"/>
    </xf>
    <xf numFmtId="0" fontId="6" fillId="2" borderId="0" xfId="0" applyFont="1" applyFill="1" applyAlignment="1">
      <alignment horizontal="right"/>
    </xf>
    <xf numFmtId="0" fontId="2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7" fillId="0" borderId="2" xfId="0" applyFont="1" applyFill="1" applyBorder="1"/>
    <xf numFmtId="0" fontId="6" fillId="0" borderId="2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0"/>
  <sheetViews>
    <sheetView tabSelected="1" view="pageBreakPreview" zoomScaleNormal="100" zoomScaleSheetLayoutView="100" workbookViewId="0">
      <selection activeCell="B6" sqref="B6:H6"/>
    </sheetView>
  </sheetViews>
  <sheetFormatPr defaultRowHeight="15.6"/>
  <cols>
    <col min="1" max="1" width="0.109375" customWidth="1"/>
    <col min="2" max="2" width="10.6640625" style="20" customWidth="1"/>
    <col min="3" max="3" width="43.44140625" style="4" customWidth="1"/>
    <col min="4" max="4" width="17.5546875" customWidth="1"/>
    <col min="5" max="5" width="18.33203125" customWidth="1"/>
    <col min="6" max="6" width="17.5546875" customWidth="1"/>
    <col min="7" max="7" width="15.33203125" customWidth="1"/>
    <col min="8" max="8" width="9.6640625" customWidth="1"/>
    <col min="9" max="9" width="9.109375" hidden="1" customWidth="1"/>
  </cols>
  <sheetData>
    <row r="1" spans="1:8" s="1" customFormat="1" ht="18">
      <c r="A1" s="4"/>
      <c r="B1" s="18"/>
      <c r="C1" s="11"/>
      <c r="D1" s="11"/>
      <c r="E1" s="11"/>
      <c r="F1" s="11" t="s">
        <v>72</v>
      </c>
      <c r="G1" s="11"/>
      <c r="H1" s="11"/>
    </row>
    <row r="2" spans="1:8" s="1" customFormat="1" ht="18">
      <c r="A2" s="4"/>
      <c r="B2" s="18"/>
      <c r="C2" s="11"/>
      <c r="D2" s="11"/>
      <c r="E2" s="11"/>
      <c r="F2" s="12" t="s">
        <v>80</v>
      </c>
      <c r="G2" s="11"/>
      <c r="H2" s="11"/>
    </row>
    <row r="3" spans="1:8" s="1" customFormat="1" ht="18">
      <c r="A3" s="4"/>
      <c r="B3" s="18"/>
      <c r="C3" s="11"/>
      <c r="D3" s="11"/>
      <c r="E3" s="11"/>
      <c r="F3" s="12" t="s">
        <v>81</v>
      </c>
      <c r="G3" s="11"/>
      <c r="H3" s="11"/>
    </row>
    <row r="4" spans="1:8" s="1" customFormat="1" ht="18">
      <c r="A4" s="4"/>
      <c r="B4" s="18"/>
      <c r="C4" s="11"/>
      <c r="D4" s="11"/>
      <c r="E4" s="11"/>
      <c r="F4" s="11" t="s">
        <v>107</v>
      </c>
      <c r="G4" s="11"/>
      <c r="H4" s="11"/>
    </row>
    <row r="5" spans="1:8" s="1" customFormat="1" ht="18">
      <c r="A5" s="4"/>
      <c r="B5" s="18"/>
      <c r="C5" s="11"/>
      <c r="D5" s="11"/>
      <c r="E5" s="11"/>
      <c r="F5" s="12"/>
      <c r="G5" s="11"/>
      <c r="H5" s="11"/>
    </row>
    <row r="6" spans="1:8" s="1" customFormat="1" ht="38.4" customHeight="1">
      <c r="A6" s="3"/>
      <c r="B6" s="46" t="s">
        <v>86</v>
      </c>
      <c r="C6" s="46"/>
      <c r="D6" s="46"/>
      <c r="E6" s="46"/>
      <c r="F6" s="46"/>
      <c r="G6" s="46"/>
      <c r="H6" s="46"/>
    </row>
    <row r="7" spans="1:8">
      <c r="A7" s="3"/>
      <c r="B7" s="19"/>
      <c r="C7" s="3"/>
      <c r="D7" s="3"/>
      <c r="E7" s="3"/>
      <c r="F7" s="3"/>
      <c r="G7" s="3" t="s">
        <v>73</v>
      </c>
      <c r="H7" s="3"/>
    </row>
    <row r="8" spans="1:8" s="17" customFormat="1" ht="83.25" customHeight="1">
      <c r="A8" s="5"/>
      <c r="B8" s="41" t="s">
        <v>103</v>
      </c>
      <c r="C8" s="41" t="s">
        <v>104</v>
      </c>
      <c r="D8" s="21" t="s">
        <v>68</v>
      </c>
      <c r="E8" s="21" t="s">
        <v>87</v>
      </c>
      <c r="F8" s="21" t="s">
        <v>88</v>
      </c>
      <c r="G8" s="21" t="s">
        <v>85</v>
      </c>
      <c r="H8" s="21" t="s">
        <v>84</v>
      </c>
    </row>
    <row r="9" spans="1:8" s="1" customFormat="1" ht="14.25" customHeight="1">
      <c r="A9" s="5"/>
      <c r="B9" s="30">
        <v>1</v>
      </c>
      <c r="C9" s="30">
        <v>2</v>
      </c>
      <c r="D9" s="30">
        <v>3</v>
      </c>
      <c r="E9" s="30">
        <v>4</v>
      </c>
      <c r="F9" s="30">
        <v>5</v>
      </c>
      <c r="G9" s="30">
        <v>6</v>
      </c>
      <c r="H9" s="30">
        <v>7</v>
      </c>
    </row>
    <row r="10" spans="1:8" ht="17.399999999999999">
      <c r="A10" s="14"/>
      <c r="B10" s="31">
        <v>10000000</v>
      </c>
      <c r="C10" s="22" t="s">
        <v>0</v>
      </c>
      <c r="D10" s="27">
        <v>105978380</v>
      </c>
      <c r="E10" s="27">
        <v>77389630</v>
      </c>
      <c r="F10" s="27">
        <v>77209774.329999983</v>
      </c>
      <c r="G10" s="27">
        <f t="shared" ref="G10:G73" si="0">F10-E10</f>
        <v>-179855.67000001669</v>
      </c>
      <c r="H10" s="27">
        <f t="shared" ref="H10:H73" si="1">IF(E10=0,0,F10/E10*100)</f>
        <v>99.767597196161802</v>
      </c>
    </row>
    <row r="11" spans="1:8" ht="34.799999999999997" customHeight="1">
      <c r="A11" s="14"/>
      <c r="B11" s="38">
        <v>11000000</v>
      </c>
      <c r="C11" s="9" t="s">
        <v>1</v>
      </c>
      <c r="D11" s="28">
        <v>52970000</v>
      </c>
      <c r="E11" s="28">
        <v>34837000</v>
      </c>
      <c r="F11" s="28">
        <v>35624346.609999992</v>
      </c>
      <c r="G11" s="28">
        <f t="shared" si="0"/>
        <v>787346.60999999195</v>
      </c>
      <c r="H11" s="28">
        <f t="shared" si="1"/>
        <v>102.26008729224671</v>
      </c>
    </row>
    <row r="12" spans="1:8" ht="16.95" customHeight="1">
      <c r="A12" s="14"/>
      <c r="B12" s="38">
        <v>11010000</v>
      </c>
      <c r="C12" s="9" t="s">
        <v>2</v>
      </c>
      <c r="D12" s="28">
        <v>52967000</v>
      </c>
      <c r="E12" s="28">
        <v>34834000</v>
      </c>
      <c r="F12" s="28">
        <v>35621146.609999992</v>
      </c>
      <c r="G12" s="28">
        <f t="shared" si="0"/>
        <v>787146.60999999195</v>
      </c>
      <c r="H12" s="28">
        <f t="shared" si="1"/>
        <v>102.25970778549691</v>
      </c>
    </row>
    <row r="13" spans="1:8" ht="62.4">
      <c r="A13" s="14"/>
      <c r="B13" s="38">
        <v>11010100</v>
      </c>
      <c r="C13" s="9" t="s">
        <v>3</v>
      </c>
      <c r="D13" s="28">
        <v>37517000</v>
      </c>
      <c r="E13" s="28">
        <v>29405000</v>
      </c>
      <c r="F13" s="28">
        <v>29699796.960000001</v>
      </c>
      <c r="G13" s="28">
        <f t="shared" si="0"/>
        <v>294796.96000000089</v>
      </c>
      <c r="H13" s="28">
        <f t="shared" si="1"/>
        <v>101.00254024825711</v>
      </c>
    </row>
    <row r="14" spans="1:8" ht="62.4">
      <c r="A14" s="14"/>
      <c r="B14" s="38">
        <v>11010400</v>
      </c>
      <c r="C14" s="9" t="s">
        <v>4</v>
      </c>
      <c r="D14" s="28">
        <v>12386000</v>
      </c>
      <c r="E14" s="28">
        <v>3550000</v>
      </c>
      <c r="F14" s="28">
        <v>4794137.84</v>
      </c>
      <c r="G14" s="28">
        <f t="shared" si="0"/>
        <v>1244137.8399999999</v>
      </c>
      <c r="H14" s="28">
        <f t="shared" si="1"/>
        <v>135.04613633802816</v>
      </c>
    </row>
    <row r="15" spans="1:8" ht="49.2" customHeight="1">
      <c r="A15" s="14"/>
      <c r="B15" s="38">
        <v>11010500</v>
      </c>
      <c r="C15" s="9" t="s">
        <v>5</v>
      </c>
      <c r="D15" s="28">
        <v>470000</v>
      </c>
      <c r="E15" s="28">
        <v>425000</v>
      </c>
      <c r="F15" s="28">
        <v>454812.18999999994</v>
      </c>
      <c r="G15" s="28">
        <f t="shared" si="0"/>
        <v>29812.189999999944</v>
      </c>
      <c r="H15" s="28">
        <f t="shared" si="1"/>
        <v>107.01463294117646</v>
      </c>
    </row>
    <row r="16" spans="1:8" ht="46.8">
      <c r="A16" s="14"/>
      <c r="B16" s="38">
        <v>11011300</v>
      </c>
      <c r="C16" s="9" t="s">
        <v>89</v>
      </c>
      <c r="D16" s="28">
        <v>2594000</v>
      </c>
      <c r="E16" s="28">
        <v>1454000</v>
      </c>
      <c r="F16" s="28">
        <v>682882.82</v>
      </c>
      <c r="G16" s="28">
        <f t="shared" si="0"/>
        <v>-771117.18</v>
      </c>
      <c r="H16" s="28">
        <f t="shared" si="1"/>
        <v>46.965806052269599</v>
      </c>
    </row>
    <row r="17" spans="1:8" ht="62.4">
      <c r="A17" s="14"/>
      <c r="B17" s="38">
        <v>11011500</v>
      </c>
      <c r="C17" s="9" t="s">
        <v>6</v>
      </c>
      <c r="D17" s="28">
        <v>0</v>
      </c>
      <c r="E17" s="28">
        <v>0</v>
      </c>
      <c r="F17" s="28">
        <v>-10483.200000000001</v>
      </c>
      <c r="G17" s="28">
        <f t="shared" si="0"/>
        <v>-10483.200000000001</v>
      </c>
      <c r="H17" s="28">
        <f t="shared" si="1"/>
        <v>0</v>
      </c>
    </row>
    <row r="18" spans="1:8" ht="18">
      <c r="A18" s="14"/>
      <c r="B18" s="38">
        <v>11020000</v>
      </c>
      <c r="C18" s="9" t="s">
        <v>7</v>
      </c>
      <c r="D18" s="28">
        <v>3000</v>
      </c>
      <c r="E18" s="28">
        <v>3000</v>
      </c>
      <c r="F18" s="28">
        <v>3200</v>
      </c>
      <c r="G18" s="28">
        <f t="shared" si="0"/>
        <v>200</v>
      </c>
      <c r="H18" s="28">
        <f t="shared" si="1"/>
        <v>106.66666666666667</v>
      </c>
    </row>
    <row r="19" spans="1:8" ht="31.2">
      <c r="A19" s="14"/>
      <c r="B19" s="38">
        <v>11020200</v>
      </c>
      <c r="C19" s="9" t="s">
        <v>8</v>
      </c>
      <c r="D19" s="28">
        <v>3000</v>
      </c>
      <c r="E19" s="28">
        <v>3000</v>
      </c>
      <c r="F19" s="28">
        <v>3200</v>
      </c>
      <c r="G19" s="28">
        <f t="shared" si="0"/>
        <v>200</v>
      </c>
      <c r="H19" s="28">
        <f t="shared" si="1"/>
        <v>106.66666666666667</v>
      </c>
    </row>
    <row r="20" spans="1:8" ht="31.2">
      <c r="A20" s="14"/>
      <c r="B20" s="38">
        <v>13000000</v>
      </c>
      <c r="C20" s="9" t="s">
        <v>9</v>
      </c>
      <c r="D20" s="28">
        <v>3500</v>
      </c>
      <c r="E20" s="28">
        <v>2600</v>
      </c>
      <c r="F20" s="28">
        <v>3013.66</v>
      </c>
      <c r="G20" s="28">
        <f t="shared" si="0"/>
        <v>413.65999999999985</v>
      </c>
      <c r="H20" s="28">
        <f t="shared" si="1"/>
        <v>115.91</v>
      </c>
    </row>
    <row r="21" spans="1:8" ht="31.2">
      <c r="A21" s="14"/>
      <c r="B21" s="38">
        <v>13030000</v>
      </c>
      <c r="C21" s="9" t="s">
        <v>10</v>
      </c>
      <c r="D21" s="28">
        <v>3500</v>
      </c>
      <c r="E21" s="28">
        <v>2600</v>
      </c>
      <c r="F21" s="28">
        <v>3013.66</v>
      </c>
      <c r="G21" s="28">
        <f t="shared" si="0"/>
        <v>413.65999999999985</v>
      </c>
      <c r="H21" s="28">
        <f t="shared" si="1"/>
        <v>115.91</v>
      </c>
    </row>
    <row r="22" spans="1:8" ht="46.8">
      <c r="A22" s="14"/>
      <c r="B22" s="38">
        <v>13030100</v>
      </c>
      <c r="C22" s="9" t="s">
        <v>11</v>
      </c>
      <c r="D22" s="28">
        <v>3500</v>
      </c>
      <c r="E22" s="28">
        <v>2600</v>
      </c>
      <c r="F22" s="28">
        <v>3013.66</v>
      </c>
      <c r="G22" s="28">
        <f t="shared" si="0"/>
        <v>413.65999999999985</v>
      </c>
      <c r="H22" s="28">
        <f t="shared" si="1"/>
        <v>115.91</v>
      </c>
    </row>
    <row r="23" spans="1:8" ht="18">
      <c r="A23" s="14"/>
      <c r="B23" s="38">
        <v>14000000</v>
      </c>
      <c r="C23" s="9" t="s">
        <v>12</v>
      </c>
      <c r="D23" s="28">
        <v>16410000</v>
      </c>
      <c r="E23" s="28">
        <v>14617000</v>
      </c>
      <c r="F23" s="28">
        <v>14253543.350000001</v>
      </c>
      <c r="G23" s="28">
        <f t="shared" si="0"/>
        <v>-363456.64999999851</v>
      </c>
      <c r="H23" s="28">
        <f t="shared" si="1"/>
        <v>97.513466169528641</v>
      </c>
    </row>
    <row r="24" spans="1:8" ht="31.2">
      <c r="A24" s="14"/>
      <c r="B24" s="38">
        <v>14020000</v>
      </c>
      <c r="C24" s="9" t="s">
        <v>13</v>
      </c>
      <c r="D24" s="28">
        <v>780000</v>
      </c>
      <c r="E24" s="28">
        <v>677000</v>
      </c>
      <c r="F24" s="28">
        <v>602816.31000000006</v>
      </c>
      <c r="G24" s="28">
        <f t="shared" si="0"/>
        <v>-74183.689999999944</v>
      </c>
      <c r="H24" s="28">
        <f t="shared" si="1"/>
        <v>89.042290989660273</v>
      </c>
    </row>
    <row r="25" spans="1:8" ht="18">
      <c r="A25" s="14"/>
      <c r="B25" s="38">
        <v>14021900</v>
      </c>
      <c r="C25" s="9" t="s">
        <v>14</v>
      </c>
      <c r="D25" s="28">
        <v>780000</v>
      </c>
      <c r="E25" s="28">
        <v>677000</v>
      </c>
      <c r="F25" s="28">
        <v>602816.31000000006</v>
      </c>
      <c r="G25" s="28">
        <f t="shared" si="0"/>
        <v>-74183.689999999944</v>
      </c>
      <c r="H25" s="28">
        <f t="shared" si="1"/>
        <v>89.042290989660273</v>
      </c>
    </row>
    <row r="26" spans="1:8" ht="46.8">
      <c r="A26" s="14"/>
      <c r="B26" s="38">
        <v>14030000</v>
      </c>
      <c r="C26" s="9" t="s">
        <v>15</v>
      </c>
      <c r="D26" s="28">
        <v>4500000</v>
      </c>
      <c r="E26" s="28">
        <v>3710000</v>
      </c>
      <c r="F26" s="28">
        <v>3916304.09</v>
      </c>
      <c r="G26" s="28">
        <f t="shared" si="0"/>
        <v>206304.08999999985</v>
      </c>
      <c r="H26" s="28">
        <f t="shared" si="1"/>
        <v>105.56075714285713</v>
      </c>
    </row>
    <row r="27" spans="1:8" ht="18">
      <c r="A27" s="14"/>
      <c r="B27" s="38">
        <v>14031900</v>
      </c>
      <c r="C27" s="9" t="s">
        <v>14</v>
      </c>
      <c r="D27" s="28">
        <v>4500000</v>
      </c>
      <c r="E27" s="28">
        <v>3710000</v>
      </c>
      <c r="F27" s="28">
        <v>3916304.09</v>
      </c>
      <c r="G27" s="28">
        <f t="shared" si="0"/>
        <v>206304.08999999985</v>
      </c>
      <c r="H27" s="28">
        <f t="shared" si="1"/>
        <v>105.56075714285713</v>
      </c>
    </row>
    <row r="28" spans="1:8" ht="46.8">
      <c r="A28" s="14"/>
      <c r="B28" s="38">
        <v>14040000</v>
      </c>
      <c r="C28" s="9" t="s">
        <v>90</v>
      </c>
      <c r="D28" s="28">
        <v>11130000</v>
      </c>
      <c r="E28" s="28">
        <v>10230000</v>
      </c>
      <c r="F28" s="28">
        <v>9734422.9500000011</v>
      </c>
      <c r="G28" s="28">
        <f t="shared" si="0"/>
        <v>-495577.04999999888</v>
      </c>
      <c r="H28" s="28">
        <f t="shared" si="1"/>
        <v>95.155649560117311</v>
      </c>
    </row>
    <row r="29" spans="1:8" ht="126.6" customHeight="1">
      <c r="A29" s="14"/>
      <c r="B29" s="38">
        <v>14040100</v>
      </c>
      <c r="C29" s="10" t="s">
        <v>71</v>
      </c>
      <c r="D29" s="28">
        <v>7800000</v>
      </c>
      <c r="E29" s="28">
        <v>7500000</v>
      </c>
      <c r="F29" s="28">
        <v>7056910.9800000004</v>
      </c>
      <c r="G29" s="28">
        <f t="shared" si="0"/>
        <v>-443089.01999999955</v>
      </c>
      <c r="H29" s="28">
        <f t="shared" si="1"/>
        <v>94.092146400000004</v>
      </c>
    </row>
    <row r="30" spans="1:8" ht="93.6">
      <c r="A30" s="14"/>
      <c r="B30" s="38">
        <v>14040200</v>
      </c>
      <c r="C30" s="9" t="s">
        <v>91</v>
      </c>
      <c r="D30" s="28">
        <v>3330000</v>
      </c>
      <c r="E30" s="28">
        <v>2730000</v>
      </c>
      <c r="F30" s="28">
        <v>2677511.9700000002</v>
      </c>
      <c r="G30" s="28">
        <f t="shared" si="0"/>
        <v>-52488.029999999795</v>
      </c>
      <c r="H30" s="28">
        <f t="shared" si="1"/>
        <v>98.077361538461545</v>
      </c>
    </row>
    <row r="31" spans="1:8" ht="46.8">
      <c r="A31" s="14"/>
      <c r="B31" s="38">
        <v>18000000</v>
      </c>
      <c r="C31" s="9" t="s">
        <v>16</v>
      </c>
      <c r="D31" s="28">
        <v>36594880</v>
      </c>
      <c r="E31" s="28">
        <v>27933030</v>
      </c>
      <c r="F31" s="28">
        <v>27328870.710000001</v>
      </c>
      <c r="G31" s="28">
        <f t="shared" si="0"/>
        <v>-604159.28999999911</v>
      </c>
      <c r="H31" s="28">
        <f t="shared" si="1"/>
        <v>97.837115092777253</v>
      </c>
    </row>
    <row r="32" spans="1:8" ht="18">
      <c r="A32" s="14"/>
      <c r="B32" s="38">
        <v>18010000</v>
      </c>
      <c r="C32" s="9" t="s">
        <v>17</v>
      </c>
      <c r="D32" s="28">
        <v>13499500</v>
      </c>
      <c r="E32" s="28">
        <v>9962650</v>
      </c>
      <c r="F32" s="28">
        <v>8299673.75</v>
      </c>
      <c r="G32" s="28">
        <f t="shared" si="0"/>
        <v>-1662976.25</v>
      </c>
      <c r="H32" s="28">
        <f t="shared" si="1"/>
        <v>83.307892478406856</v>
      </c>
    </row>
    <row r="33" spans="1:8" ht="62.4">
      <c r="A33" s="14"/>
      <c r="B33" s="38">
        <v>18010100</v>
      </c>
      <c r="C33" s="9" t="s">
        <v>92</v>
      </c>
      <c r="D33" s="28">
        <v>500</v>
      </c>
      <c r="E33" s="28">
        <v>500</v>
      </c>
      <c r="F33" s="28">
        <v>269.60000000000002</v>
      </c>
      <c r="G33" s="28">
        <f t="shared" si="0"/>
        <v>-230.39999999999998</v>
      </c>
      <c r="H33" s="28">
        <f t="shared" si="1"/>
        <v>53.92</v>
      </c>
    </row>
    <row r="34" spans="1:8" ht="62.4">
      <c r="A34" s="14"/>
      <c r="B34" s="38">
        <v>18010200</v>
      </c>
      <c r="C34" s="9" t="s">
        <v>93</v>
      </c>
      <c r="D34" s="28">
        <v>19000</v>
      </c>
      <c r="E34" s="28">
        <v>14650</v>
      </c>
      <c r="F34" s="28">
        <v>21053.72</v>
      </c>
      <c r="G34" s="28">
        <f t="shared" si="0"/>
        <v>6403.7200000000012</v>
      </c>
      <c r="H34" s="28">
        <f t="shared" si="1"/>
        <v>143.71139931740615</v>
      </c>
    </row>
    <row r="35" spans="1:8" ht="62.4">
      <c r="A35" s="14"/>
      <c r="B35" s="38">
        <v>18010300</v>
      </c>
      <c r="C35" s="9" t="s">
        <v>94</v>
      </c>
      <c r="D35" s="28">
        <v>620000</v>
      </c>
      <c r="E35" s="28">
        <v>570000</v>
      </c>
      <c r="F35" s="28">
        <v>673721.15</v>
      </c>
      <c r="G35" s="28">
        <f t="shared" si="0"/>
        <v>103721.15000000002</v>
      </c>
      <c r="H35" s="28">
        <f t="shared" si="1"/>
        <v>118.19669298245614</v>
      </c>
    </row>
    <row r="36" spans="1:8" ht="62.4">
      <c r="A36" s="14"/>
      <c r="B36" s="38">
        <v>18010400</v>
      </c>
      <c r="C36" s="9" t="s">
        <v>95</v>
      </c>
      <c r="D36" s="28">
        <v>850000</v>
      </c>
      <c r="E36" s="28">
        <v>750000</v>
      </c>
      <c r="F36" s="28">
        <v>585585.91</v>
      </c>
      <c r="G36" s="28">
        <f t="shared" si="0"/>
        <v>-164414.08999999997</v>
      </c>
      <c r="H36" s="28">
        <f t="shared" si="1"/>
        <v>78.078121333333343</v>
      </c>
    </row>
    <row r="37" spans="1:8" ht="18">
      <c r="A37" s="14"/>
      <c r="B37" s="38">
        <v>18010500</v>
      </c>
      <c r="C37" s="9" t="s">
        <v>18</v>
      </c>
      <c r="D37" s="28">
        <v>460000</v>
      </c>
      <c r="E37" s="28">
        <v>370000</v>
      </c>
      <c r="F37" s="28">
        <v>319171.78000000003</v>
      </c>
      <c r="G37" s="28">
        <f t="shared" si="0"/>
        <v>-50828.219999999972</v>
      </c>
      <c r="H37" s="28">
        <f t="shared" si="1"/>
        <v>86.262643243243247</v>
      </c>
    </row>
    <row r="38" spans="1:8" ht="18">
      <c r="A38" s="14"/>
      <c r="B38" s="38">
        <v>18010600</v>
      </c>
      <c r="C38" s="9" t="s">
        <v>19</v>
      </c>
      <c r="D38" s="28">
        <v>5500000</v>
      </c>
      <c r="E38" s="28">
        <v>4080000</v>
      </c>
      <c r="F38" s="28">
        <v>3782902.88</v>
      </c>
      <c r="G38" s="28">
        <f t="shared" si="0"/>
        <v>-297097.12000000011</v>
      </c>
      <c r="H38" s="28">
        <f t="shared" si="1"/>
        <v>92.71820784313725</v>
      </c>
    </row>
    <row r="39" spans="1:8" ht="18">
      <c r="A39" s="14"/>
      <c r="B39" s="38">
        <v>18010700</v>
      </c>
      <c r="C39" s="9" t="s">
        <v>20</v>
      </c>
      <c r="D39" s="28">
        <v>3000000</v>
      </c>
      <c r="E39" s="28">
        <v>2000000</v>
      </c>
      <c r="F39" s="28">
        <v>1272847.32</v>
      </c>
      <c r="G39" s="28">
        <f t="shared" si="0"/>
        <v>-727152.67999999993</v>
      </c>
      <c r="H39" s="28">
        <f t="shared" si="1"/>
        <v>63.642366000000003</v>
      </c>
    </row>
    <row r="40" spans="1:8" ht="18">
      <c r="A40" s="14"/>
      <c r="B40" s="38">
        <v>18010900</v>
      </c>
      <c r="C40" s="9" t="s">
        <v>21</v>
      </c>
      <c r="D40" s="28">
        <v>3000000</v>
      </c>
      <c r="E40" s="28">
        <v>2140000</v>
      </c>
      <c r="F40" s="28">
        <v>1617038.06</v>
      </c>
      <c r="G40" s="28">
        <f t="shared" si="0"/>
        <v>-522961.93999999994</v>
      </c>
      <c r="H40" s="28">
        <f t="shared" si="1"/>
        <v>75.562526168224295</v>
      </c>
    </row>
    <row r="41" spans="1:8" ht="18">
      <c r="A41" s="14"/>
      <c r="B41" s="38">
        <v>18011000</v>
      </c>
      <c r="C41" s="9" t="s">
        <v>22</v>
      </c>
      <c r="D41" s="28">
        <v>25000</v>
      </c>
      <c r="E41" s="28">
        <v>25000</v>
      </c>
      <c r="F41" s="28">
        <v>14583.33</v>
      </c>
      <c r="G41" s="28">
        <f t="shared" si="0"/>
        <v>-10416.67</v>
      </c>
      <c r="H41" s="28">
        <f t="shared" si="1"/>
        <v>58.333320000000001</v>
      </c>
    </row>
    <row r="42" spans="1:8" ht="18">
      <c r="A42" s="14"/>
      <c r="B42" s="38">
        <v>18011100</v>
      </c>
      <c r="C42" s="9" t="s">
        <v>23</v>
      </c>
      <c r="D42" s="28">
        <v>25000</v>
      </c>
      <c r="E42" s="28">
        <v>12500</v>
      </c>
      <c r="F42" s="28">
        <v>12500</v>
      </c>
      <c r="G42" s="28">
        <f t="shared" si="0"/>
        <v>0</v>
      </c>
      <c r="H42" s="28">
        <f t="shared" si="1"/>
        <v>100</v>
      </c>
    </row>
    <row r="43" spans="1:8" ht="18">
      <c r="A43" s="14"/>
      <c r="B43" s="38">
        <v>18050000</v>
      </c>
      <c r="C43" s="9" t="s">
        <v>24</v>
      </c>
      <c r="D43" s="28">
        <v>23095380</v>
      </c>
      <c r="E43" s="28">
        <v>17970380</v>
      </c>
      <c r="F43" s="28">
        <v>19029196.960000001</v>
      </c>
      <c r="G43" s="28">
        <f t="shared" si="0"/>
        <v>1058816.9600000009</v>
      </c>
      <c r="H43" s="28">
        <f t="shared" si="1"/>
        <v>105.89201207765223</v>
      </c>
    </row>
    <row r="44" spans="1:8" ht="18">
      <c r="A44" s="14"/>
      <c r="B44" s="38">
        <v>18050300</v>
      </c>
      <c r="C44" s="9" t="s">
        <v>25</v>
      </c>
      <c r="D44" s="28">
        <v>415000</v>
      </c>
      <c r="E44" s="28">
        <v>340000</v>
      </c>
      <c r="F44" s="28">
        <v>356992.63</v>
      </c>
      <c r="G44" s="28">
        <f t="shared" si="0"/>
        <v>16992.630000000005</v>
      </c>
      <c r="H44" s="28">
        <f t="shared" si="1"/>
        <v>104.99783235294117</v>
      </c>
    </row>
    <row r="45" spans="1:8" ht="18">
      <c r="A45" s="14"/>
      <c r="B45" s="38">
        <v>18050400</v>
      </c>
      <c r="C45" s="9" t="s">
        <v>26</v>
      </c>
      <c r="D45" s="28">
        <v>9580380</v>
      </c>
      <c r="E45" s="28">
        <v>8280380</v>
      </c>
      <c r="F45" s="28">
        <v>8868562.5299999993</v>
      </c>
      <c r="G45" s="28">
        <f t="shared" si="0"/>
        <v>588182.52999999933</v>
      </c>
      <c r="H45" s="28">
        <f t="shared" si="1"/>
        <v>107.1033277458281</v>
      </c>
    </row>
    <row r="46" spans="1:8" ht="78" customHeight="1">
      <c r="A46" s="14"/>
      <c r="B46" s="38">
        <v>18050500</v>
      </c>
      <c r="C46" s="9" t="s">
        <v>27</v>
      </c>
      <c r="D46" s="28">
        <v>13100000</v>
      </c>
      <c r="E46" s="28">
        <v>9350000</v>
      </c>
      <c r="F46" s="28">
        <v>9803641.8000000007</v>
      </c>
      <c r="G46" s="28">
        <f t="shared" si="0"/>
        <v>453641.80000000075</v>
      </c>
      <c r="H46" s="28">
        <f t="shared" si="1"/>
        <v>104.85178395721925</v>
      </c>
    </row>
    <row r="47" spans="1:8" ht="17.399999999999999">
      <c r="A47" s="14"/>
      <c r="B47" s="31">
        <v>20000000</v>
      </c>
      <c r="C47" s="22" t="s">
        <v>28</v>
      </c>
      <c r="D47" s="27">
        <v>2038126</v>
      </c>
      <c r="E47" s="27">
        <v>1671321</v>
      </c>
      <c r="F47" s="27">
        <v>1661776.6300000001</v>
      </c>
      <c r="G47" s="27">
        <f t="shared" si="0"/>
        <v>-9544.3699999998789</v>
      </c>
      <c r="H47" s="27">
        <f t="shared" si="1"/>
        <v>99.428932562924786</v>
      </c>
    </row>
    <row r="48" spans="1:8" ht="31.2">
      <c r="A48" s="14"/>
      <c r="B48" s="38">
        <v>21000000</v>
      </c>
      <c r="C48" s="9" t="s">
        <v>29</v>
      </c>
      <c r="D48" s="28">
        <v>150176</v>
      </c>
      <c r="E48" s="28">
        <v>110176</v>
      </c>
      <c r="F48" s="28">
        <v>110188.91</v>
      </c>
      <c r="G48" s="28">
        <f t="shared" si="0"/>
        <v>12.910000000003492</v>
      </c>
      <c r="H48" s="28">
        <f t="shared" si="1"/>
        <v>100.01171761545164</v>
      </c>
    </row>
    <row r="49" spans="1:8" s="15" customFormat="1" ht="126" customHeight="1">
      <c r="A49" s="14"/>
      <c r="B49" s="39">
        <v>21010000</v>
      </c>
      <c r="C49" s="42" t="s">
        <v>105</v>
      </c>
      <c r="D49" s="28">
        <v>0</v>
      </c>
      <c r="E49" s="28">
        <v>0</v>
      </c>
      <c r="F49" s="28">
        <v>200</v>
      </c>
      <c r="G49" s="28">
        <f t="shared" si="0"/>
        <v>200</v>
      </c>
      <c r="H49" s="28">
        <f t="shared" si="1"/>
        <v>0</v>
      </c>
    </row>
    <row r="50" spans="1:8" s="15" customFormat="1" ht="62.4">
      <c r="A50" s="14"/>
      <c r="B50" s="39">
        <v>21010300</v>
      </c>
      <c r="C50" s="9" t="s">
        <v>96</v>
      </c>
      <c r="D50" s="28">
        <v>0</v>
      </c>
      <c r="E50" s="28">
        <v>0</v>
      </c>
      <c r="F50" s="28">
        <v>200</v>
      </c>
      <c r="G50" s="28">
        <f t="shared" si="0"/>
        <v>200</v>
      </c>
      <c r="H50" s="28">
        <f t="shared" si="1"/>
        <v>0</v>
      </c>
    </row>
    <row r="51" spans="1:8" ht="18">
      <c r="A51" s="14"/>
      <c r="B51" s="38">
        <v>21080000</v>
      </c>
      <c r="C51" s="9" t="s">
        <v>30</v>
      </c>
      <c r="D51" s="28">
        <v>150176</v>
      </c>
      <c r="E51" s="28">
        <v>110176</v>
      </c>
      <c r="F51" s="28">
        <v>109988.91</v>
      </c>
      <c r="G51" s="28">
        <f t="shared" si="0"/>
        <v>-187.08999999999651</v>
      </c>
      <c r="H51" s="28">
        <f t="shared" si="1"/>
        <v>99.830189878013371</v>
      </c>
    </row>
    <row r="52" spans="1:8" ht="18">
      <c r="A52" s="14"/>
      <c r="B52" s="38">
        <v>21081100</v>
      </c>
      <c r="C52" s="9" t="s">
        <v>31</v>
      </c>
      <c r="D52" s="28">
        <v>13800</v>
      </c>
      <c r="E52" s="28">
        <v>13800</v>
      </c>
      <c r="F52" s="28">
        <v>22246.2</v>
      </c>
      <c r="G52" s="28">
        <f t="shared" si="0"/>
        <v>8446.2000000000007</v>
      </c>
      <c r="H52" s="28">
        <f t="shared" si="1"/>
        <v>161.20434782608697</v>
      </c>
    </row>
    <row r="53" spans="1:8" ht="124.8">
      <c r="A53" s="14"/>
      <c r="B53" s="38">
        <v>21081500</v>
      </c>
      <c r="C53" s="9" t="s">
        <v>75</v>
      </c>
      <c r="D53" s="28">
        <v>6376</v>
      </c>
      <c r="E53" s="28">
        <v>6376</v>
      </c>
      <c r="F53" s="28">
        <v>6800</v>
      </c>
      <c r="G53" s="28">
        <f t="shared" si="0"/>
        <v>424</v>
      </c>
      <c r="H53" s="28">
        <f t="shared" si="1"/>
        <v>106.64993726474279</v>
      </c>
    </row>
    <row r="54" spans="1:8" ht="62.4">
      <c r="A54" s="14"/>
      <c r="B54" s="38">
        <v>21081800</v>
      </c>
      <c r="C54" s="9" t="s">
        <v>32</v>
      </c>
      <c r="D54" s="28">
        <v>130000</v>
      </c>
      <c r="E54" s="28">
        <v>90000</v>
      </c>
      <c r="F54" s="28">
        <v>80942.710000000006</v>
      </c>
      <c r="G54" s="28">
        <f t="shared" si="0"/>
        <v>-9057.2899999999936</v>
      </c>
      <c r="H54" s="28">
        <f t="shared" si="1"/>
        <v>89.936344444444444</v>
      </c>
    </row>
    <row r="55" spans="1:8" ht="31.95" customHeight="1">
      <c r="A55" s="14"/>
      <c r="B55" s="38">
        <v>22000000</v>
      </c>
      <c r="C55" s="9" t="s">
        <v>33</v>
      </c>
      <c r="D55" s="28">
        <v>886350</v>
      </c>
      <c r="E55" s="28">
        <v>639545</v>
      </c>
      <c r="F55" s="28">
        <v>563857.89000000013</v>
      </c>
      <c r="G55" s="28">
        <f t="shared" si="0"/>
        <v>-75687.10999999987</v>
      </c>
      <c r="H55" s="28">
        <f t="shared" si="1"/>
        <v>88.165475455206462</v>
      </c>
    </row>
    <row r="56" spans="1:8" ht="18">
      <c r="A56" s="14"/>
      <c r="B56" s="38">
        <v>22010000</v>
      </c>
      <c r="C56" s="9" t="s">
        <v>34</v>
      </c>
      <c r="D56" s="28">
        <v>631350</v>
      </c>
      <c r="E56" s="28">
        <v>444600</v>
      </c>
      <c r="F56" s="28">
        <v>368909.29000000004</v>
      </c>
      <c r="G56" s="28">
        <f t="shared" si="0"/>
        <v>-75690.709999999963</v>
      </c>
      <c r="H56" s="28">
        <f t="shared" si="1"/>
        <v>82.975548807917235</v>
      </c>
    </row>
    <row r="57" spans="1:8" ht="78">
      <c r="A57" s="14"/>
      <c r="B57" s="38">
        <v>22010300</v>
      </c>
      <c r="C57" s="9" t="s">
        <v>76</v>
      </c>
      <c r="D57" s="28">
        <v>19600</v>
      </c>
      <c r="E57" s="28">
        <v>16600</v>
      </c>
      <c r="F57" s="28">
        <v>15070</v>
      </c>
      <c r="G57" s="28">
        <f t="shared" si="0"/>
        <v>-1530</v>
      </c>
      <c r="H57" s="28">
        <f t="shared" si="1"/>
        <v>90.783132530120483</v>
      </c>
    </row>
    <row r="58" spans="1:8" ht="31.2">
      <c r="A58" s="14"/>
      <c r="B58" s="38">
        <v>22012500</v>
      </c>
      <c r="C58" s="9" t="s">
        <v>35</v>
      </c>
      <c r="D58" s="28">
        <v>568750</v>
      </c>
      <c r="E58" s="28">
        <v>395000</v>
      </c>
      <c r="F58" s="28">
        <v>317419.29000000004</v>
      </c>
      <c r="G58" s="28">
        <f t="shared" si="0"/>
        <v>-77580.709999999963</v>
      </c>
      <c r="H58" s="28">
        <f t="shared" si="1"/>
        <v>80.359313924050639</v>
      </c>
    </row>
    <row r="59" spans="1:8" ht="46.8">
      <c r="A59" s="14"/>
      <c r="B59" s="38">
        <v>22012600</v>
      </c>
      <c r="C59" s="9" t="s">
        <v>36</v>
      </c>
      <c r="D59" s="28">
        <v>43000</v>
      </c>
      <c r="E59" s="28">
        <v>33000</v>
      </c>
      <c r="F59" s="28">
        <v>36420</v>
      </c>
      <c r="G59" s="28">
        <f t="shared" si="0"/>
        <v>3420</v>
      </c>
      <c r="H59" s="28">
        <f t="shared" si="1"/>
        <v>110.36363636363635</v>
      </c>
    </row>
    <row r="60" spans="1:8" ht="46.8">
      <c r="A60" s="14"/>
      <c r="B60" s="38">
        <v>22080000</v>
      </c>
      <c r="C60" s="9" t="s">
        <v>37</v>
      </c>
      <c r="D60" s="28">
        <v>253000</v>
      </c>
      <c r="E60" s="28">
        <v>194000</v>
      </c>
      <c r="F60" s="28">
        <v>193868.16</v>
      </c>
      <c r="G60" s="28">
        <f t="shared" si="0"/>
        <v>-131.83999999999651</v>
      </c>
      <c r="H60" s="28">
        <f t="shared" si="1"/>
        <v>99.932041237113395</v>
      </c>
    </row>
    <row r="61" spans="1:8" ht="62.4">
      <c r="A61" s="14"/>
      <c r="B61" s="38">
        <v>22080400</v>
      </c>
      <c r="C61" s="9" t="s">
        <v>38</v>
      </c>
      <c r="D61" s="28">
        <v>253000</v>
      </c>
      <c r="E61" s="28">
        <v>194000</v>
      </c>
      <c r="F61" s="28">
        <v>193868.16</v>
      </c>
      <c r="G61" s="28">
        <f t="shared" si="0"/>
        <v>-131.83999999999651</v>
      </c>
      <c r="H61" s="28">
        <f t="shared" si="1"/>
        <v>99.932041237113395</v>
      </c>
    </row>
    <row r="62" spans="1:8" ht="18">
      <c r="A62" s="14"/>
      <c r="B62" s="38">
        <v>22090000</v>
      </c>
      <c r="C62" s="9" t="s">
        <v>39</v>
      </c>
      <c r="D62" s="28">
        <v>2000</v>
      </c>
      <c r="E62" s="28">
        <v>945</v>
      </c>
      <c r="F62" s="28">
        <v>1080.44</v>
      </c>
      <c r="G62" s="28">
        <f t="shared" si="0"/>
        <v>135.44000000000005</v>
      </c>
      <c r="H62" s="28">
        <f t="shared" si="1"/>
        <v>114.33227513227513</v>
      </c>
    </row>
    <row r="63" spans="1:8" ht="62.4">
      <c r="A63" s="14"/>
      <c r="B63" s="38">
        <v>22090100</v>
      </c>
      <c r="C63" s="9" t="s">
        <v>40</v>
      </c>
      <c r="D63" s="28">
        <v>2000</v>
      </c>
      <c r="E63" s="28">
        <v>945</v>
      </c>
      <c r="F63" s="28">
        <v>1077.04</v>
      </c>
      <c r="G63" s="28">
        <f t="shared" si="0"/>
        <v>132.03999999999996</v>
      </c>
      <c r="H63" s="28">
        <f t="shared" si="1"/>
        <v>113.97248677248677</v>
      </c>
    </row>
    <row r="64" spans="1:8" ht="31.2">
      <c r="A64" s="14"/>
      <c r="B64" s="38">
        <v>22090200</v>
      </c>
      <c r="C64" s="9" t="s">
        <v>41</v>
      </c>
      <c r="D64" s="28">
        <v>0</v>
      </c>
      <c r="E64" s="28">
        <v>0</v>
      </c>
      <c r="F64" s="28">
        <v>3.4</v>
      </c>
      <c r="G64" s="28">
        <f t="shared" si="0"/>
        <v>3.4</v>
      </c>
      <c r="H64" s="28">
        <f t="shared" si="1"/>
        <v>0</v>
      </c>
    </row>
    <row r="65" spans="1:8" ht="18">
      <c r="A65" s="14"/>
      <c r="B65" s="38">
        <v>24000000</v>
      </c>
      <c r="C65" s="9" t="s">
        <v>42</v>
      </c>
      <c r="D65" s="28">
        <v>1001600</v>
      </c>
      <c r="E65" s="28">
        <v>921600</v>
      </c>
      <c r="F65" s="28">
        <v>987729.83000000007</v>
      </c>
      <c r="G65" s="28">
        <f t="shared" si="0"/>
        <v>66129.830000000075</v>
      </c>
      <c r="H65" s="28">
        <f t="shared" si="1"/>
        <v>107.17554578993057</v>
      </c>
    </row>
    <row r="66" spans="1:8" ht="18">
      <c r="A66" s="14"/>
      <c r="B66" s="38">
        <v>24060000</v>
      </c>
      <c r="C66" s="9" t="s">
        <v>30</v>
      </c>
      <c r="D66" s="28">
        <v>1001600</v>
      </c>
      <c r="E66" s="28">
        <v>921600</v>
      </c>
      <c r="F66" s="28">
        <v>987729.83000000007</v>
      </c>
      <c r="G66" s="28">
        <f t="shared" si="0"/>
        <v>66129.830000000075</v>
      </c>
      <c r="H66" s="28">
        <f t="shared" si="1"/>
        <v>107.17554578993057</v>
      </c>
    </row>
    <row r="67" spans="1:8" ht="18">
      <c r="A67" s="14"/>
      <c r="B67" s="38">
        <v>24060300</v>
      </c>
      <c r="C67" s="9" t="s">
        <v>30</v>
      </c>
      <c r="D67" s="28">
        <v>921600</v>
      </c>
      <c r="E67" s="28">
        <v>921600</v>
      </c>
      <c r="F67" s="28">
        <v>986578.03</v>
      </c>
      <c r="G67" s="28">
        <f t="shared" si="0"/>
        <v>64978.030000000028</v>
      </c>
      <c r="H67" s="28">
        <f t="shared" si="1"/>
        <v>107.05056749131944</v>
      </c>
    </row>
    <row r="68" spans="1:8" ht="188.4" customHeight="1">
      <c r="A68" s="14"/>
      <c r="B68" s="38">
        <v>24062200</v>
      </c>
      <c r="C68" s="9" t="s">
        <v>97</v>
      </c>
      <c r="D68" s="28">
        <v>80000</v>
      </c>
      <c r="E68" s="28">
        <v>0</v>
      </c>
      <c r="F68" s="28">
        <v>1151.8</v>
      </c>
      <c r="G68" s="28">
        <f t="shared" si="0"/>
        <v>1151.8</v>
      </c>
      <c r="H68" s="28">
        <f t="shared" si="1"/>
        <v>0</v>
      </c>
    </row>
    <row r="69" spans="1:8" ht="17.399999999999999">
      <c r="A69" s="14"/>
      <c r="B69" s="31">
        <v>40000000</v>
      </c>
      <c r="C69" s="22" t="s">
        <v>43</v>
      </c>
      <c r="D69" s="27">
        <v>91920151</v>
      </c>
      <c r="E69" s="27">
        <v>71384598</v>
      </c>
      <c r="F69" s="27">
        <v>69878782.859999999</v>
      </c>
      <c r="G69" s="27">
        <f t="shared" si="0"/>
        <v>-1505815.1400000006</v>
      </c>
      <c r="H69" s="27">
        <f t="shared" si="1"/>
        <v>97.890560173778667</v>
      </c>
    </row>
    <row r="70" spans="1:8" ht="18">
      <c r="A70" s="14"/>
      <c r="B70" s="38">
        <v>41000000</v>
      </c>
      <c r="C70" s="9" t="s">
        <v>44</v>
      </c>
      <c r="D70" s="28">
        <v>91920151</v>
      </c>
      <c r="E70" s="28">
        <v>71384598</v>
      </c>
      <c r="F70" s="28">
        <v>69878782.859999999</v>
      </c>
      <c r="G70" s="28">
        <f t="shared" si="0"/>
        <v>-1505815.1400000006</v>
      </c>
      <c r="H70" s="28">
        <f t="shared" si="1"/>
        <v>97.890560173778667</v>
      </c>
    </row>
    <row r="71" spans="1:8" ht="31.2">
      <c r="A71" s="14"/>
      <c r="B71" s="38">
        <v>41020000</v>
      </c>
      <c r="C71" s="9" t="s">
        <v>45</v>
      </c>
      <c r="D71" s="28">
        <v>34802800</v>
      </c>
      <c r="E71" s="28">
        <v>27970700</v>
      </c>
      <c r="F71" s="28">
        <v>27970700</v>
      </c>
      <c r="G71" s="28">
        <f t="shared" si="0"/>
        <v>0</v>
      </c>
      <c r="H71" s="28">
        <f t="shared" si="1"/>
        <v>100</v>
      </c>
    </row>
    <row r="72" spans="1:8" ht="18">
      <c r="A72" s="14"/>
      <c r="B72" s="38">
        <v>41020100</v>
      </c>
      <c r="C72" s="9" t="s">
        <v>46</v>
      </c>
      <c r="D72" s="28">
        <v>26365100</v>
      </c>
      <c r="E72" s="28">
        <v>19773900</v>
      </c>
      <c r="F72" s="28">
        <v>19773900</v>
      </c>
      <c r="G72" s="28">
        <f t="shared" si="0"/>
        <v>0</v>
      </c>
      <c r="H72" s="28">
        <f t="shared" si="1"/>
        <v>100</v>
      </c>
    </row>
    <row r="73" spans="1:8" s="15" customFormat="1" ht="124.8">
      <c r="A73" s="14"/>
      <c r="B73" s="38">
        <v>41021400</v>
      </c>
      <c r="C73" s="26" t="s">
        <v>98</v>
      </c>
      <c r="D73" s="28">
        <v>8437700</v>
      </c>
      <c r="E73" s="28">
        <v>8196800</v>
      </c>
      <c r="F73" s="28">
        <v>8196800</v>
      </c>
      <c r="G73" s="28">
        <f t="shared" si="0"/>
        <v>0</v>
      </c>
      <c r="H73" s="28">
        <f t="shared" si="1"/>
        <v>100</v>
      </c>
    </row>
    <row r="74" spans="1:8" ht="31.2">
      <c r="A74" s="14"/>
      <c r="B74" s="38">
        <v>41030000</v>
      </c>
      <c r="C74" s="9" t="s">
        <v>47</v>
      </c>
      <c r="D74" s="28">
        <v>49232200</v>
      </c>
      <c r="E74" s="28">
        <v>36194500</v>
      </c>
      <c r="F74" s="28">
        <v>36194500</v>
      </c>
      <c r="G74" s="28">
        <f t="shared" ref="G74:G87" si="2">F74-E74</f>
        <v>0</v>
      </c>
      <c r="H74" s="28">
        <f t="shared" ref="H74:H87" si="3">IF(E74=0,0,F74/E74*100)</f>
        <v>100</v>
      </c>
    </row>
    <row r="75" spans="1:8" ht="31.2">
      <c r="A75" s="14"/>
      <c r="B75" s="38">
        <v>41033900</v>
      </c>
      <c r="C75" s="9" t="s">
        <v>48</v>
      </c>
      <c r="D75" s="28">
        <v>43326000</v>
      </c>
      <c r="E75" s="28">
        <v>32510900</v>
      </c>
      <c r="F75" s="28">
        <v>32510900</v>
      </c>
      <c r="G75" s="28">
        <f t="shared" si="2"/>
        <v>0</v>
      </c>
      <c r="H75" s="28">
        <f t="shared" si="3"/>
        <v>100</v>
      </c>
    </row>
    <row r="76" spans="1:8" ht="48" customHeight="1">
      <c r="A76" s="14"/>
      <c r="B76" s="38">
        <v>41035400</v>
      </c>
      <c r="C76" s="9" t="s">
        <v>49</v>
      </c>
      <c r="D76" s="28">
        <v>176100</v>
      </c>
      <c r="E76" s="28">
        <v>123200</v>
      </c>
      <c r="F76" s="28">
        <v>123200</v>
      </c>
      <c r="G76" s="28">
        <f t="shared" si="2"/>
        <v>0</v>
      </c>
      <c r="H76" s="28">
        <f t="shared" si="3"/>
        <v>100</v>
      </c>
    </row>
    <row r="77" spans="1:8" ht="85.5" customHeight="1">
      <c r="A77" s="14"/>
      <c r="B77" s="38">
        <v>41036000</v>
      </c>
      <c r="C77" s="9" t="s">
        <v>77</v>
      </c>
      <c r="D77" s="28">
        <v>676300</v>
      </c>
      <c r="E77" s="28">
        <v>676300</v>
      </c>
      <c r="F77" s="28">
        <v>676300</v>
      </c>
      <c r="G77" s="28">
        <f t="shared" si="2"/>
        <v>0</v>
      </c>
      <c r="H77" s="28">
        <f t="shared" si="3"/>
        <v>100</v>
      </c>
    </row>
    <row r="78" spans="1:8" ht="62.4">
      <c r="A78" s="14"/>
      <c r="B78" s="38">
        <v>41036300</v>
      </c>
      <c r="C78" s="9" t="s">
        <v>50</v>
      </c>
      <c r="D78" s="28">
        <v>5053800</v>
      </c>
      <c r="E78" s="28">
        <v>2884100</v>
      </c>
      <c r="F78" s="28">
        <v>2884100</v>
      </c>
      <c r="G78" s="28">
        <f t="shared" si="2"/>
        <v>0</v>
      </c>
      <c r="H78" s="28">
        <f t="shared" si="3"/>
        <v>100</v>
      </c>
    </row>
    <row r="79" spans="1:8" ht="31.2">
      <c r="A79" s="14"/>
      <c r="B79" s="38">
        <v>41040000</v>
      </c>
      <c r="C79" s="9" t="s">
        <v>51</v>
      </c>
      <c r="D79" s="28">
        <v>2500000</v>
      </c>
      <c r="E79" s="28">
        <v>2500000</v>
      </c>
      <c r="F79" s="28">
        <v>2500000</v>
      </c>
      <c r="G79" s="28">
        <f t="shared" si="2"/>
        <v>0</v>
      </c>
      <c r="H79" s="28">
        <f t="shared" si="3"/>
        <v>100</v>
      </c>
    </row>
    <row r="80" spans="1:8" ht="18">
      <c r="A80" s="14"/>
      <c r="B80" s="38">
        <v>41040400</v>
      </c>
      <c r="C80" s="9" t="s">
        <v>52</v>
      </c>
      <c r="D80" s="28">
        <v>2500000</v>
      </c>
      <c r="E80" s="28">
        <v>2500000</v>
      </c>
      <c r="F80" s="28">
        <v>2500000</v>
      </c>
      <c r="G80" s="28">
        <f t="shared" si="2"/>
        <v>0</v>
      </c>
      <c r="H80" s="28">
        <f t="shared" si="3"/>
        <v>100</v>
      </c>
    </row>
    <row r="81" spans="1:8" ht="31.2">
      <c r="A81" s="14"/>
      <c r="B81" s="38">
        <v>41050000</v>
      </c>
      <c r="C81" s="9" t="s">
        <v>53</v>
      </c>
      <c r="D81" s="28">
        <v>5385151</v>
      </c>
      <c r="E81" s="28">
        <v>4719398</v>
      </c>
      <c r="F81" s="28">
        <v>3213582.86</v>
      </c>
      <c r="G81" s="28">
        <f t="shared" si="2"/>
        <v>-1505815.1400000001</v>
      </c>
      <c r="H81" s="28">
        <f t="shared" si="3"/>
        <v>68.093067378508863</v>
      </c>
    </row>
    <row r="82" spans="1:8" ht="48.6" customHeight="1">
      <c r="A82" s="14"/>
      <c r="B82" s="38">
        <v>41051000</v>
      </c>
      <c r="C82" s="9" t="s">
        <v>54</v>
      </c>
      <c r="D82" s="28">
        <v>1328549</v>
      </c>
      <c r="E82" s="28">
        <v>994747</v>
      </c>
      <c r="F82" s="28">
        <v>994747</v>
      </c>
      <c r="G82" s="28">
        <f t="shared" si="2"/>
        <v>0</v>
      </c>
      <c r="H82" s="28">
        <f t="shared" si="3"/>
        <v>100</v>
      </c>
    </row>
    <row r="83" spans="1:8" ht="18">
      <c r="A83" s="14"/>
      <c r="B83" s="38">
        <v>41053900</v>
      </c>
      <c r="C83" s="9" t="s">
        <v>55</v>
      </c>
      <c r="D83" s="28">
        <v>3933742</v>
      </c>
      <c r="E83" s="28">
        <v>3693936</v>
      </c>
      <c r="F83" s="28">
        <v>2218835.86</v>
      </c>
      <c r="G83" s="28">
        <f t="shared" si="2"/>
        <v>-1475100.1400000001</v>
      </c>
      <c r="H83" s="28">
        <f t="shared" si="3"/>
        <v>60.066981669417117</v>
      </c>
    </row>
    <row r="84" spans="1:8" s="1" customFormat="1" ht="80.25" customHeight="1">
      <c r="A84" s="14"/>
      <c r="B84" s="40">
        <v>41057700</v>
      </c>
      <c r="C84" s="26" t="s">
        <v>99</v>
      </c>
      <c r="D84" s="28">
        <v>0</v>
      </c>
      <c r="E84" s="28">
        <v>0</v>
      </c>
      <c r="F84" s="28">
        <v>0</v>
      </c>
      <c r="G84" s="28">
        <f t="shared" si="2"/>
        <v>0</v>
      </c>
      <c r="H84" s="28">
        <f t="shared" si="3"/>
        <v>0</v>
      </c>
    </row>
    <row r="85" spans="1:8" s="17" customFormat="1" ht="126" customHeight="1">
      <c r="A85" s="14"/>
      <c r="B85" s="40">
        <v>41059300</v>
      </c>
      <c r="C85" s="43" t="s">
        <v>106</v>
      </c>
      <c r="D85" s="28">
        <v>122860</v>
      </c>
      <c r="E85" s="28">
        <v>30715</v>
      </c>
      <c r="F85" s="28">
        <v>0</v>
      </c>
      <c r="G85" s="28">
        <f t="shared" si="2"/>
        <v>-30715</v>
      </c>
      <c r="H85" s="28">
        <f t="shared" si="3"/>
        <v>0</v>
      </c>
    </row>
    <row r="86" spans="1:8" ht="18">
      <c r="A86" s="47" t="s">
        <v>56</v>
      </c>
      <c r="B86" s="48"/>
      <c r="C86" s="48"/>
      <c r="D86" s="29">
        <v>108016506</v>
      </c>
      <c r="E86" s="29">
        <v>79060951</v>
      </c>
      <c r="F86" s="29">
        <v>78871550.959999993</v>
      </c>
      <c r="G86" s="29">
        <f t="shared" si="2"/>
        <v>-189400.04000000656</v>
      </c>
      <c r="H86" s="29">
        <f t="shared" si="3"/>
        <v>99.760437943631615</v>
      </c>
    </row>
    <row r="87" spans="1:8" ht="18">
      <c r="A87" s="47" t="s">
        <v>57</v>
      </c>
      <c r="B87" s="48"/>
      <c r="C87" s="48"/>
      <c r="D87" s="29">
        <v>199936657</v>
      </c>
      <c r="E87" s="29">
        <v>150445549</v>
      </c>
      <c r="F87" s="29">
        <v>148750333.81999999</v>
      </c>
      <c r="G87" s="29">
        <f t="shared" si="2"/>
        <v>-1695215.1800000072</v>
      </c>
      <c r="H87" s="29">
        <f t="shared" si="3"/>
        <v>98.873203500357448</v>
      </c>
    </row>
    <row r="88" spans="1:8" ht="18">
      <c r="A88" s="49" t="s">
        <v>67</v>
      </c>
      <c r="B88" s="50"/>
      <c r="C88" s="50"/>
      <c r="D88" s="50"/>
      <c r="E88" s="50"/>
      <c r="F88" s="50"/>
      <c r="G88" s="51"/>
      <c r="H88" s="51"/>
    </row>
    <row r="89" spans="1:8" ht="17.399999999999999">
      <c r="A89" s="14"/>
      <c r="B89" s="31">
        <v>10000000</v>
      </c>
      <c r="C89" s="22" t="s">
        <v>0</v>
      </c>
      <c r="D89" s="27">
        <v>15000</v>
      </c>
      <c r="E89" s="27">
        <v>3550</v>
      </c>
      <c r="F89" s="27">
        <v>3199.3199999999997</v>
      </c>
      <c r="G89" s="27">
        <f t="shared" ref="G89:G113" si="4">F89-E89</f>
        <v>-350.68000000000029</v>
      </c>
      <c r="H89" s="27">
        <f t="shared" ref="H89:H113" si="5">IF(E89=0,0,F89/E89*100)</f>
        <v>90.121690140845061</v>
      </c>
    </row>
    <row r="90" spans="1:8" ht="18">
      <c r="A90" s="14"/>
      <c r="B90" s="38">
        <v>19000000</v>
      </c>
      <c r="C90" s="9" t="s">
        <v>58</v>
      </c>
      <c r="D90" s="28">
        <v>15000</v>
      </c>
      <c r="E90" s="28">
        <v>3550</v>
      </c>
      <c r="F90" s="28">
        <v>3199.3199999999997</v>
      </c>
      <c r="G90" s="28">
        <f t="shared" si="4"/>
        <v>-350.68000000000029</v>
      </c>
      <c r="H90" s="28">
        <f t="shared" si="5"/>
        <v>90.121690140845061</v>
      </c>
    </row>
    <row r="91" spans="1:8" ht="18">
      <c r="A91" s="14"/>
      <c r="B91" s="38">
        <v>19010000</v>
      </c>
      <c r="C91" s="9" t="s">
        <v>59</v>
      </c>
      <c r="D91" s="28">
        <v>15000</v>
      </c>
      <c r="E91" s="28">
        <v>3550</v>
      </c>
      <c r="F91" s="28">
        <v>3199.3199999999997</v>
      </c>
      <c r="G91" s="28">
        <f t="shared" si="4"/>
        <v>-350.68000000000029</v>
      </c>
      <c r="H91" s="28">
        <f t="shared" si="5"/>
        <v>90.121690140845061</v>
      </c>
    </row>
    <row r="92" spans="1:8" ht="79.2" customHeight="1">
      <c r="A92" s="14"/>
      <c r="B92" s="38">
        <v>19010100</v>
      </c>
      <c r="C92" s="9" t="s">
        <v>60</v>
      </c>
      <c r="D92" s="28">
        <v>3000</v>
      </c>
      <c r="E92" s="28">
        <v>1800</v>
      </c>
      <c r="F92" s="28">
        <v>1348.2</v>
      </c>
      <c r="G92" s="28">
        <f t="shared" si="4"/>
        <v>-451.79999999999995</v>
      </c>
      <c r="H92" s="28">
        <f t="shared" si="5"/>
        <v>74.900000000000006</v>
      </c>
    </row>
    <row r="93" spans="1:8" ht="62.4">
      <c r="A93" s="14"/>
      <c r="B93" s="38">
        <v>19010300</v>
      </c>
      <c r="C93" s="9" t="s">
        <v>100</v>
      </c>
      <c r="D93" s="28">
        <v>12000</v>
      </c>
      <c r="E93" s="28">
        <v>1750</v>
      </c>
      <c r="F93" s="28">
        <v>1851.12</v>
      </c>
      <c r="G93" s="28">
        <f t="shared" si="4"/>
        <v>101.11999999999989</v>
      </c>
      <c r="H93" s="28">
        <f t="shared" si="5"/>
        <v>105.77828571428572</v>
      </c>
    </row>
    <row r="94" spans="1:8" ht="17.399999999999999">
      <c r="A94" s="14"/>
      <c r="B94" s="31">
        <v>20000000</v>
      </c>
      <c r="C94" s="22" t="s">
        <v>28</v>
      </c>
      <c r="D94" s="27">
        <v>8996976.1799999997</v>
      </c>
      <c r="E94" s="27">
        <v>6752217.3100000005</v>
      </c>
      <c r="F94" s="27">
        <v>9139089.7800000012</v>
      </c>
      <c r="G94" s="27">
        <f t="shared" si="4"/>
        <v>2386872.4700000007</v>
      </c>
      <c r="H94" s="27">
        <f t="shared" si="5"/>
        <v>135.34946167187266</v>
      </c>
    </row>
    <row r="95" spans="1:8" ht="18">
      <c r="A95" s="14"/>
      <c r="B95" s="38">
        <v>24000000</v>
      </c>
      <c r="C95" s="9" t="s">
        <v>42</v>
      </c>
      <c r="D95" s="28">
        <v>17940.689999999999</v>
      </c>
      <c r="E95" s="28">
        <v>17940.689999999999</v>
      </c>
      <c r="F95" s="28">
        <v>77517.2</v>
      </c>
      <c r="G95" s="28">
        <f t="shared" si="4"/>
        <v>59576.509999999995</v>
      </c>
      <c r="H95" s="28">
        <f t="shared" si="5"/>
        <v>432.07479756910129</v>
      </c>
    </row>
    <row r="96" spans="1:8" ht="18">
      <c r="A96" s="14"/>
      <c r="B96" s="38">
        <v>24060000</v>
      </c>
      <c r="C96" s="9" t="s">
        <v>30</v>
      </c>
      <c r="D96" s="28">
        <v>17940.689999999999</v>
      </c>
      <c r="E96" s="28">
        <v>17940.689999999999</v>
      </c>
      <c r="F96" s="28">
        <v>77517.2</v>
      </c>
      <c r="G96" s="28">
        <f t="shared" si="4"/>
        <v>59576.509999999995</v>
      </c>
      <c r="H96" s="28">
        <f t="shared" si="5"/>
        <v>432.07479756910129</v>
      </c>
    </row>
    <row r="97" spans="1:9" ht="63.6" customHeight="1">
      <c r="A97" s="14"/>
      <c r="B97" s="38">
        <v>24062100</v>
      </c>
      <c r="C97" s="9" t="s">
        <v>61</v>
      </c>
      <c r="D97" s="28">
        <v>17940.689999999999</v>
      </c>
      <c r="E97" s="28">
        <v>17940.689999999999</v>
      </c>
      <c r="F97" s="28">
        <v>77517.2</v>
      </c>
      <c r="G97" s="28">
        <f t="shared" si="4"/>
        <v>59576.509999999995</v>
      </c>
      <c r="H97" s="28">
        <f t="shared" si="5"/>
        <v>432.07479756910129</v>
      </c>
    </row>
    <row r="98" spans="1:9" ht="18">
      <c r="A98" s="14"/>
      <c r="B98" s="38">
        <v>25000000</v>
      </c>
      <c r="C98" s="9" t="s">
        <v>62</v>
      </c>
      <c r="D98" s="28">
        <v>8979035.4900000002</v>
      </c>
      <c r="E98" s="28">
        <v>6734276.6200000001</v>
      </c>
      <c r="F98" s="28">
        <v>9061572.5800000001</v>
      </c>
      <c r="G98" s="28">
        <f t="shared" si="4"/>
        <v>2327295.96</v>
      </c>
      <c r="H98" s="28">
        <f t="shared" si="5"/>
        <v>134.55895994958402</v>
      </c>
    </row>
    <row r="99" spans="1:9" ht="46.8">
      <c r="A99" s="14"/>
      <c r="B99" s="38">
        <v>25010000</v>
      </c>
      <c r="C99" s="9" t="s">
        <v>63</v>
      </c>
      <c r="D99" s="28">
        <v>393575</v>
      </c>
      <c r="E99" s="28">
        <v>295181.25</v>
      </c>
      <c r="F99" s="28">
        <v>408816.04000000004</v>
      </c>
      <c r="G99" s="28">
        <f t="shared" si="4"/>
        <v>113634.79000000004</v>
      </c>
      <c r="H99" s="28">
        <f t="shared" si="5"/>
        <v>138.49661521522793</v>
      </c>
    </row>
    <row r="100" spans="1:9" ht="46.8">
      <c r="A100" s="14"/>
      <c r="B100" s="38">
        <v>25010100</v>
      </c>
      <c r="C100" s="9" t="s">
        <v>64</v>
      </c>
      <c r="D100" s="28">
        <v>340570</v>
      </c>
      <c r="E100" s="28">
        <v>255427.5</v>
      </c>
      <c r="F100" s="28">
        <v>315018.07</v>
      </c>
      <c r="G100" s="28">
        <f t="shared" si="4"/>
        <v>59590.570000000007</v>
      </c>
      <c r="H100" s="28">
        <f t="shared" si="5"/>
        <v>123.3297393585264</v>
      </c>
    </row>
    <row r="101" spans="1:9" ht="62.4">
      <c r="A101" s="14"/>
      <c r="B101" s="38">
        <v>25010300</v>
      </c>
      <c r="C101" s="9" t="s">
        <v>78</v>
      </c>
      <c r="D101" s="28">
        <v>53005</v>
      </c>
      <c r="E101" s="28">
        <v>39753.75</v>
      </c>
      <c r="F101" s="28">
        <v>93718.47</v>
      </c>
      <c r="G101" s="28">
        <f t="shared" si="4"/>
        <v>53964.72</v>
      </c>
      <c r="H101" s="28">
        <f t="shared" si="5"/>
        <v>235.74749551929065</v>
      </c>
    </row>
    <row r="102" spans="1:9" s="17" customFormat="1" ht="46.8">
      <c r="A102" s="14"/>
      <c r="B102" s="40">
        <v>25010400</v>
      </c>
      <c r="C102" s="9" t="s">
        <v>82</v>
      </c>
      <c r="D102" s="28">
        <v>0</v>
      </c>
      <c r="E102" s="28">
        <v>0</v>
      </c>
      <c r="F102" s="28">
        <v>79.5</v>
      </c>
      <c r="G102" s="28">
        <f t="shared" si="4"/>
        <v>79.5</v>
      </c>
      <c r="H102" s="28">
        <f t="shared" si="5"/>
        <v>0</v>
      </c>
    </row>
    <row r="103" spans="1:9" ht="31.2">
      <c r="A103" s="14"/>
      <c r="B103" s="38">
        <v>25020000</v>
      </c>
      <c r="C103" s="9" t="s">
        <v>65</v>
      </c>
      <c r="D103" s="28">
        <v>8585460.4900000002</v>
      </c>
      <c r="E103" s="28">
        <v>6439095.3700000001</v>
      </c>
      <c r="F103" s="28">
        <v>8652756.540000001</v>
      </c>
      <c r="G103" s="28">
        <f t="shared" si="4"/>
        <v>2213661.1700000009</v>
      </c>
      <c r="H103" s="28">
        <f t="shared" si="5"/>
        <v>134.37844981010122</v>
      </c>
    </row>
    <row r="104" spans="1:9" ht="18">
      <c r="A104" s="14"/>
      <c r="B104" s="38">
        <v>25020100</v>
      </c>
      <c r="C104" s="9" t="s">
        <v>66</v>
      </c>
      <c r="D104" s="28">
        <v>8373784.1600000001</v>
      </c>
      <c r="E104" s="28">
        <v>6280338.1200000001</v>
      </c>
      <c r="F104" s="28">
        <v>8361759.1600000001</v>
      </c>
      <c r="G104" s="28">
        <f t="shared" si="4"/>
        <v>2081421.04</v>
      </c>
      <c r="H104" s="28">
        <f t="shared" si="5"/>
        <v>133.14186275053612</v>
      </c>
    </row>
    <row r="105" spans="1:9" ht="109.2">
      <c r="A105" s="14"/>
      <c r="B105" s="38">
        <v>25020200</v>
      </c>
      <c r="C105" s="9" t="s">
        <v>79</v>
      </c>
      <c r="D105" s="28">
        <v>211676.33000000002</v>
      </c>
      <c r="E105" s="28">
        <v>158757.25</v>
      </c>
      <c r="F105" s="28">
        <v>290997.38</v>
      </c>
      <c r="G105" s="28">
        <f t="shared" si="4"/>
        <v>132240.13</v>
      </c>
      <c r="H105" s="28">
        <f t="shared" si="5"/>
        <v>183.29706517340153</v>
      </c>
    </row>
    <row r="106" spans="1:9" s="17" customFormat="1" ht="17.399999999999999">
      <c r="A106" s="14"/>
      <c r="B106" s="37">
        <v>40000000</v>
      </c>
      <c r="C106" s="25" t="s">
        <v>43</v>
      </c>
      <c r="D106" s="27">
        <v>1084400</v>
      </c>
      <c r="E106" s="27">
        <v>1050700</v>
      </c>
      <c r="F106" s="27">
        <v>212000</v>
      </c>
      <c r="G106" s="27">
        <f t="shared" si="4"/>
        <v>-838700</v>
      </c>
      <c r="H106" s="27">
        <f t="shared" si="5"/>
        <v>20.177024840582469</v>
      </c>
      <c r="I106" s="24">
        <f t="shared" ref="I106:I111" si="6">IF(F106=0,0,G106/F106*100)</f>
        <v>-395.61320754716979</v>
      </c>
    </row>
    <row r="107" spans="1:9" s="17" customFormat="1" ht="18">
      <c r="A107" s="14"/>
      <c r="B107" s="40">
        <v>41000000</v>
      </c>
      <c r="C107" s="16" t="s">
        <v>44</v>
      </c>
      <c r="D107" s="28">
        <v>1084400</v>
      </c>
      <c r="E107" s="28">
        <v>1050700</v>
      </c>
      <c r="F107" s="28">
        <v>212000</v>
      </c>
      <c r="G107" s="28">
        <f t="shared" si="4"/>
        <v>-838700</v>
      </c>
      <c r="H107" s="28">
        <f t="shared" si="5"/>
        <v>20.177024840582469</v>
      </c>
      <c r="I107" s="24">
        <f t="shared" si="6"/>
        <v>-395.61320754716979</v>
      </c>
    </row>
    <row r="108" spans="1:9" s="17" customFormat="1" ht="31.2">
      <c r="A108" s="14"/>
      <c r="B108" s="40">
        <v>41030000</v>
      </c>
      <c r="C108" s="26" t="s">
        <v>47</v>
      </c>
      <c r="D108" s="28">
        <v>1084400</v>
      </c>
      <c r="E108" s="28">
        <v>1050700</v>
      </c>
      <c r="F108" s="28">
        <v>212000</v>
      </c>
      <c r="G108" s="28">
        <f t="shared" si="4"/>
        <v>-838700</v>
      </c>
      <c r="H108" s="28">
        <f t="shared" si="5"/>
        <v>20.177024840582469</v>
      </c>
      <c r="I108" s="24">
        <f t="shared" si="6"/>
        <v>-395.61320754716979</v>
      </c>
    </row>
    <row r="109" spans="1:9" s="17" customFormat="1" ht="31.2">
      <c r="A109" s="14"/>
      <c r="B109" s="40">
        <v>41033900</v>
      </c>
      <c r="C109" s="26" t="s">
        <v>48</v>
      </c>
      <c r="D109" s="28">
        <v>838700</v>
      </c>
      <c r="E109" s="28">
        <v>838700</v>
      </c>
      <c r="F109" s="28">
        <v>0</v>
      </c>
      <c r="G109" s="28">
        <f t="shared" si="4"/>
        <v>-838700</v>
      </c>
      <c r="H109" s="28">
        <f t="shared" si="5"/>
        <v>0</v>
      </c>
      <c r="I109" s="24">
        <f t="shared" si="6"/>
        <v>0</v>
      </c>
    </row>
    <row r="110" spans="1:9" s="17" customFormat="1" ht="50.4" customHeight="1">
      <c r="A110" s="14"/>
      <c r="B110" s="40">
        <v>41035400</v>
      </c>
      <c r="C110" s="9" t="s">
        <v>49</v>
      </c>
      <c r="D110" s="28">
        <v>45000</v>
      </c>
      <c r="E110" s="28">
        <v>11300</v>
      </c>
      <c r="F110" s="28">
        <v>11300</v>
      </c>
      <c r="G110" s="28">
        <f t="shared" si="4"/>
        <v>0</v>
      </c>
      <c r="H110" s="28">
        <f t="shared" si="5"/>
        <v>100</v>
      </c>
      <c r="I110" s="24">
        <f t="shared" si="6"/>
        <v>0</v>
      </c>
    </row>
    <row r="111" spans="1:9" s="17" customFormat="1" ht="78">
      <c r="A111" s="14"/>
      <c r="B111" s="40">
        <v>41037400</v>
      </c>
      <c r="C111" s="26" t="s">
        <v>83</v>
      </c>
      <c r="D111" s="28">
        <v>200700</v>
      </c>
      <c r="E111" s="28">
        <v>200700</v>
      </c>
      <c r="F111" s="28">
        <v>200700</v>
      </c>
      <c r="G111" s="28">
        <f t="shared" si="4"/>
        <v>0</v>
      </c>
      <c r="H111" s="28">
        <f t="shared" si="5"/>
        <v>100</v>
      </c>
      <c r="I111" s="24">
        <f t="shared" si="6"/>
        <v>0</v>
      </c>
    </row>
    <row r="112" spans="1:9" ht="18">
      <c r="A112" s="47" t="s">
        <v>56</v>
      </c>
      <c r="B112" s="48"/>
      <c r="C112" s="48"/>
      <c r="D112" s="29">
        <v>9011976.1799999997</v>
      </c>
      <c r="E112" s="29">
        <v>6755767.3100000005</v>
      </c>
      <c r="F112" s="29">
        <v>9142289.1000000015</v>
      </c>
      <c r="G112" s="29">
        <f t="shared" si="4"/>
        <v>2386521.790000001</v>
      </c>
      <c r="H112" s="29">
        <f t="shared" si="5"/>
        <v>135.32569552043972</v>
      </c>
    </row>
    <row r="113" spans="1:8" ht="18">
      <c r="A113" s="47" t="s">
        <v>57</v>
      </c>
      <c r="B113" s="48"/>
      <c r="C113" s="48"/>
      <c r="D113" s="29">
        <v>10096376.18</v>
      </c>
      <c r="E113" s="29">
        <v>7806467.3100000005</v>
      </c>
      <c r="F113" s="29">
        <v>9354289.1000000015</v>
      </c>
      <c r="G113" s="29">
        <f t="shared" si="4"/>
        <v>1547821.790000001</v>
      </c>
      <c r="H113" s="29">
        <f t="shared" si="5"/>
        <v>119.82742934204384</v>
      </c>
    </row>
    <row r="114" spans="1:8" ht="18">
      <c r="A114" s="34"/>
      <c r="B114" s="35" t="s">
        <v>69</v>
      </c>
      <c r="C114" s="36"/>
      <c r="D114" s="32">
        <f>D87+D113</f>
        <v>210033033.18000001</v>
      </c>
      <c r="E114" s="32">
        <f t="shared" ref="E114:G114" si="7">E87+E113</f>
        <v>158252016.31</v>
      </c>
      <c r="F114" s="32">
        <f t="shared" si="7"/>
        <v>158104622.91999999</v>
      </c>
      <c r="G114" s="32">
        <f t="shared" si="7"/>
        <v>-147393.39000000618</v>
      </c>
      <c r="H114" s="33">
        <f>F114/E114*100</f>
        <v>99.906861603765421</v>
      </c>
    </row>
    <row r="115" spans="1:8" ht="15.6" customHeight="1">
      <c r="A115" s="2"/>
      <c r="B115" s="45" t="s">
        <v>74</v>
      </c>
      <c r="C115" s="45"/>
      <c r="D115" s="45"/>
      <c r="E115" s="45"/>
      <c r="F115" s="45"/>
      <c r="G115" s="45"/>
      <c r="H115" s="45"/>
    </row>
    <row r="116" spans="1:8">
      <c r="C116" s="1"/>
      <c r="D116" s="1"/>
      <c r="E116" s="1"/>
      <c r="F116" s="1"/>
      <c r="G116" s="1"/>
      <c r="H116" s="7"/>
    </row>
    <row r="117" spans="1:8" s="17" customFormat="1">
      <c r="B117" s="20"/>
      <c r="H117" s="7"/>
    </row>
    <row r="118" spans="1:8" s="17" customFormat="1" ht="18">
      <c r="B118" s="23" t="s">
        <v>70</v>
      </c>
      <c r="C118" s="13"/>
      <c r="H118" s="7"/>
    </row>
    <row r="119" spans="1:8" s="17" customFormat="1" ht="18">
      <c r="B119" s="11" t="s">
        <v>101</v>
      </c>
      <c r="C119" s="11"/>
      <c r="G119" s="44" t="s">
        <v>102</v>
      </c>
      <c r="H119" s="44"/>
    </row>
    <row r="120" spans="1:8">
      <c r="D120" s="8"/>
      <c r="E120" s="8"/>
      <c r="F120" s="8"/>
      <c r="G120" s="6"/>
      <c r="H120" s="7"/>
    </row>
  </sheetData>
  <mergeCells count="8">
    <mergeCell ref="G119:H119"/>
    <mergeCell ref="B115:H115"/>
    <mergeCell ref="B6:H6"/>
    <mergeCell ref="A86:C86"/>
    <mergeCell ref="A87:C87"/>
    <mergeCell ref="A112:C112"/>
    <mergeCell ref="A113:C113"/>
    <mergeCell ref="A88:H88"/>
  </mergeCells>
  <pageMargins left="1.1811023622047245" right="0.39370078740157483" top="0.78740157480314965" bottom="0.78740157480314965" header="0.59055118110236227" footer="0"/>
  <pageSetup paperSize="9" scale="64" fitToHeight="500" orientation="portrait" r:id="rId1"/>
  <headerFooter differentFirst="1">
    <oddHeader>&amp;C&amp;"Times New Roman,обычный"&amp;14&amp;P&amp;R&amp;"Times New Roman,обычный"&amp;14Продовження додатка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Доходи</vt:lpstr>
      <vt:lpstr>Доходи!Заголовки_для_печати</vt:lpstr>
      <vt:lpstr>Доходи!Область_печати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lisicya</cp:lastModifiedBy>
  <cp:lastPrinted>2025-10-27T13:00:55Z</cp:lastPrinted>
  <dcterms:created xsi:type="dcterms:W3CDTF">2025-04-04T06:08:30Z</dcterms:created>
  <dcterms:modified xsi:type="dcterms:W3CDTF">2025-10-30T13:37:57Z</dcterms:modified>
</cp:coreProperties>
</file>