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8" windowWidth="21072" windowHeight="12600"/>
  </bookViews>
  <sheets>
    <sheet name="analiz_vd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analiz_vd0!$8:$9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5725"/>
</workbook>
</file>

<file path=xl/calcChain.xml><?xml version="1.0" encoding="utf-8"?>
<calcChain xmlns="http://schemas.openxmlformats.org/spreadsheetml/2006/main">
  <c r="D109" i="2"/>
  <c r="C109"/>
  <c r="F108"/>
  <c r="E108"/>
  <c r="E109" s="1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E26"/>
  <c r="F25"/>
  <c r="E25"/>
  <c r="F24"/>
  <c r="E24"/>
  <c r="F23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9" l="1"/>
</calcChain>
</file>

<file path=xl/sharedStrings.xml><?xml version="1.0" encoding="utf-8"?>
<sst xmlns="http://schemas.openxmlformats.org/spreadsheetml/2006/main" count="211" uniqueCount="155">
  <si>
    <t>Код</t>
  </si>
  <si>
    <t>Показник</t>
  </si>
  <si>
    <t>Загальний фонд</t>
  </si>
  <si>
    <t>0100</t>
  </si>
  <si>
    <t>Державне управління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</si>
  <si>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</si>
  <si>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</si>
  <si>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</si>
  <si>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</si>
  <si>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0180</t>
  </si>
  <si>
    <t>Інша діяльність у сфері державного управління</t>
  </si>
  <si>
    <t>1000</t>
  </si>
  <si>
    <t>Освіта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</si>
  <si>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</si>
  <si>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</si>
  <si>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</si>
  <si>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</si>
  <si>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</si>
  <si>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</si>
  <si>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</si>
  <si>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</si>
  <si>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</si>
  <si>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</si>
  <si>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</si>
  <si>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</si>
  <si>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</si>
  <si>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</si>
  <si>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</si>
  <si>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</si>
  <si>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</si>
  <si>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</si>
  <si>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</si>
  <si>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</si>
  <si>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1200</t>
  </si>
  <si>
    <t>2000</t>
  </si>
  <si>
    <t>Охорона здоров`я</t>
  </si>
  <si>
    <t>2010</t>
  </si>
  <si>
    <t>Багатопрофільна стаціонарна медична допомога населенню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</si>
  <si>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</si>
  <si>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</si>
  <si>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2152</t>
  </si>
  <si>
    <t>Інші програми та заходи у сфері охорони здоров`я</t>
  </si>
  <si>
    <t>3000</t>
  </si>
  <si>
    <t>Соціальний захист та соціальне забезпечення</t>
  </si>
  <si>
    <t>3032</t>
  </si>
  <si>
    <t>Надання пільг окремим категоріям громадян з оплати послуг зв`язку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</si>
  <si>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</si>
  <si>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</si>
  <si>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</si>
  <si>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</si>
  <si>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3050</t>
  </si>
  <si>
    <t>Пільгове медичне обслуговування осіб, які постраждали внаслідок Чорнобильської катастрофи</t>
  </si>
  <si>
    <t>3112</t>
  </si>
  <si>
    <t>Заходи державної політики з питань дітей та їх соціального захисту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</si>
  <si>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</si>
  <si>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</si>
  <si>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3210</t>
  </si>
  <si>
    <t>Організація та проведення громадських робіт</t>
  </si>
  <si>
    <t>3242</t>
  </si>
  <si>
    <t>Інші заходи у сфері соціального захисту і соціального забезпечення</t>
  </si>
  <si>
    <t>4000</t>
  </si>
  <si>
    <t>Культура i мистецтво</t>
  </si>
  <si>
    <t>4030</t>
  </si>
  <si>
    <t>Забезпечення діяльності бібліотек</t>
  </si>
  <si>
    <t>4040</t>
  </si>
  <si>
    <t>Забезпечення діяльності музеїв i виставок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</si>
  <si>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</si>
  <si>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</si>
  <si>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4081</t>
  </si>
  <si>
    <t>Забезпечення діяльності інших закладів в галузі культури і мистецтва</t>
  </si>
  <si>
    <t>4082</t>
  </si>
  <si>
    <t>Інші заходи в галузі культури і мистецтва</t>
  </si>
  <si>
    <t>5000</t>
  </si>
  <si>
    <t>Фiзична культура i спорт</t>
  </si>
  <si>
    <t>5031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</si>
  <si>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</si>
  <si>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</si>
  <si>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</si>
  <si>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Житлово-комунальне господарство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</si>
  <si>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</si>
  <si>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</si>
  <si>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6030</t>
  </si>
  <si>
    <t>Організація благоустрою населених пунктів</t>
  </si>
  <si>
    <t>6040</t>
  </si>
  <si>
    <t>Заходи, пов`язані з поліпшенням питної води</t>
  </si>
  <si>
    <t>6071</t>
  </si>
  <si>
    <t>7000</t>
  </si>
  <si>
    <t>Економічна діяльність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</si>
  <si>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</si>
  <si>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</si>
  <si>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7680</t>
  </si>
  <si>
    <t>Членські внески до асоціацій органів місцевого самоврядування</t>
  </si>
  <si>
    <t>8000</t>
  </si>
  <si>
    <t>Інша діяльність</t>
  </si>
  <si>
    <t>8110</t>
  </si>
  <si>
    <t>Заходи із запобігання та ліквідації надзвичайних ситуацій та наслідків стихійного лиха</t>
  </si>
  <si>
    <t>8220</t>
  </si>
  <si>
    <t>Заходи та роботи з мобілізаційної підготовки місцевого значення</t>
  </si>
  <si>
    <t>8230</t>
  </si>
  <si>
    <t>Інші заходи громадського порядку та безпеки</t>
  </si>
  <si>
    <t>8710</t>
  </si>
  <si>
    <t>Резервний фонд місцевого бюджету</t>
  </si>
  <si>
    <t>9000</t>
  </si>
  <si>
    <t>Міжбюджетні трансферти</t>
  </si>
  <si>
    <t>9770</t>
  </si>
  <si>
    <t>Інші субвенції з місцевого бюджету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</si>
  <si>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</si>
  <si>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</si>
  <si>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7670</t>
  </si>
  <si>
    <t>Внески до статутного капіталу суб`єктів господарювання</t>
  </si>
  <si>
    <t>8340</t>
  </si>
  <si>
    <t>Природоохоронні заходи за рахунок цільових фондів</t>
  </si>
  <si>
    <t>Всього видатки загального фонду</t>
  </si>
  <si>
    <t>Всього видатки спеціального фонду</t>
  </si>
  <si>
    <t>Всього видатки</t>
  </si>
  <si>
    <t>Спеціальний фонд</t>
  </si>
  <si>
    <t>Любов МАКСІМКІНА</t>
  </si>
  <si>
    <t>Додаток 2</t>
  </si>
  <si>
    <t>до рішення селищної ради</t>
  </si>
  <si>
    <t>Виконання видаткової частини бюджету Межівської селищної територіальної громади</t>
  </si>
  <si>
    <t>грн</t>
  </si>
  <si>
    <t>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</si>
  <si>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</si>
  <si>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7110</t>
  </si>
  <si>
    <t>Реалізація програм в галузі сільського господарства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</si>
  <si>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</si>
  <si>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</si>
  <si>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</si>
  <si>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</si>
  <si>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</si>
  <si>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</si>
  <si>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</si>
  <si>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</si>
  <si>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</si>
  <si>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</si>
  <si>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</si>
  <si>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Розвиток здібностей у дітей та молоді з фізичної культури та спорту комунальними дитячо- юнацькими спортивними школами</t>
  </si>
  <si>
    <t>Відшкодування різниці між розміром ціни (тарифу) на теплову енергію, у тому числі її виробництво, транспортування та постачання, комунальні послуги, що затверджувалися або погоджувалися рішенням місцевого органу виконавчої влади та органу місцевого самовр</t>
  </si>
  <si>
    <t>8725</t>
  </si>
  <si>
    <t>Заходи із запобігання та ліквідації наслідків надзвичайної ситуації у будівлях інших установ, закладів, організацій за рахунок коштів резервного фонду місцевого бюджету</t>
  </si>
  <si>
    <t>1501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</si>
  <si>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 (за спеціальним фондом держ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</si>
  <si>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</si>
  <si>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</si>
  <si>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7530</t>
  </si>
  <si>
    <t>Інші заходи у сфері зв`язку, телекомунікації та інформатики</t>
  </si>
  <si>
    <t>за 2025 рік</t>
  </si>
  <si>
    <t>План на 2025 рік з урахуванням змін</t>
  </si>
  <si>
    <t>Касові видатки за 2025 рік</t>
  </si>
  <si>
    <t>Відхилення касових видатків від плану на 2025 рік (+/-)</t>
  </si>
  <si>
    <t>% виконання плану на 2025 рік</t>
  </si>
  <si>
    <t>Виконувач обов’язків селищного голови</t>
  </si>
  <si>
    <t>від 12 лютого 2026 року</t>
  </si>
  <si>
    <t>№ 2409-52/VIII</t>
  </si>
  <si>
    <t>_________________________</t>
  </si>
</sst>
</file>

<file path=xl/styles.xml><?xml version="1.0" encoding="utf-8"?>
<styleSheet xmlns="http://schemas.openxmlformats.org/spreadsheetml/2006/main">
  <numFmts count="1">
    <numFmt numFmtId="164" formatCode="#,##0.0"/>
  </numFmts>
  <fonts count="29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5" fillId="8" borderId="2" applyNumberFormat="0" applyAlignment="0" applyProtection="0"/>
    <xf numFmtId="0" fontId="6" fillId="5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2" applyNumberFormat="0" applyAlignment="0" applyProtection="0"/>
    <xf numFmtId="0" fontId="16" fillId="0" borderId="0"/>
    <xf numFmtId="0" fontId="17" fillId="0" borderId="8" applyNumberFormat="0" applyFill="0" applyAlignment="0" applyProtection="0"/>
    <xf numFmtId="0" fontId="18" fillId="4" borderId="0" applyNumberFormat="0" applyBorder="0" applyAlignment="0" applyProtection="0"/>
    <xf numFmtId="0" fontId="2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2" borderId="10" applyNumberFormat="0" applyAlignment="0" applyProtection="0"/>
    <xf numFmtId="0" fontId="20" fillId="24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24" fillId="0" borderId="0" xfId="1" applyFont="1"/>
    <xf numFmtId="0" fontId="24" fillId="0" borderId="0" xfId="1" applyFont="1" applyAlignment="1">
      <alignment horizontal="center"/>
    </xf>
    <xf numFmtId="0" fontId="24" fillId="0" borderId="0" xfId="1" applyFont="1" applyAlignment="1">
      <alignment wrapText="1"/>
    </xf>
    <xf numFmtId="0" fontId="25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vertical="center" wrapText="1"/>
    </xf>
    <xf numFmtId="4" fontId="24" fillId="0" borderId="1" xfId="1" applyNumberFormat="1" applyFont="1" applyBorder="1" applyAlignment="1">
      <alignment vertical="center"/>
    </xf>
    <xf numFmtId="4" fontId="25" fillId="2" borderId="1" xfId="1" applyNumberFormat="1" applyFont="1" applyFill="1" applyBorder="1" applyAlignment="1">
      <alignment vertical="center"/>
    </xf>
    <xf numFmtId="164" fontId="25" fillId="2" borderId="1" xfId="1" applyNumberFormat="1" applyFont="1" applyFill="1" applyBorder="1" applyAlignment="1">
      <alignment vertical="center"/>
    </xf>
    <xf numFmtId="4" fontId="24" fillId="0" borderId="0" xfId="1" applyNumberFormat="1" applyFont="1" applyAlignment="1">
      <alignment vertical="center"/>
    </xf>
    <xf numFmtId="0" fontId="25" fillId="25" borderId="1" xfId="1" applyFont="1" applyFill="1" applyBorder="1" applyAlignment="1">
      <alignment horizontal="center" vertical="center"/>
    </xf>
    <xf numFmtId="0" fontId="25" fillId="25" borderId="1" xfId="1" applyFont="1" applyFill="1" applyBorder="1" applyAlignment="1">
      <alignment vertical="center" wrapText="1"/>
    </xf>
    <xf numFmtId="4" fontId="25" fillId="25" borderId="1" xfId="1" applyNumberFormat="1" applyFont="1" applyFill="1" applyBorder="1" applyAlignment="1">
      <alignment vertical="center"/>
    </xf>
    <xf numFmtId="0" fontId="24" fillId="0" borderId="0" xfId="1" applyFont="1" applyAlignment="1">
      <alignment horizontal="left"/>
    </xf>
    <xf numFmtId="0" fontId="26" fillId="26" borderId="0" xfId="0" applyFont="1" applyFill="1" applyAlignment="1">
      <alignment horizontal="left"/>
    </xf>
    <xf numFmtId="0" fontId="25" fillId="0" borderId="0" xfId="1" applyFont="1" applyAlignment="1">
      <alignment horizontal="center"/>
    </xf>
    <xf numFmtId="0" fontId="28" fillId="0" borderId="1" xfId="1" applyFont="1" applyBorder="1" applyAlignment="1">
      <alignment horizontal="center" vertical="center" wrapText="1"/>
    </xf>
    <xf numFmtId="0" fontId="27" fillId="0" borderId="0" xfId="1" applyFont="1"/>
    <xf numFmtId="0" fontId="24" fillId="0" borderId="0" xfId="1" applyFont="1" applyBorder="1" applyAlignment="1">
      <alignment horizontal="center"/>
    </xf>
    <xf numFmtId="4" fontId="25" fillId="25" borderId="1" xfId="1" applyNumberFormat="1" applyFont="1" applyFill="1" applyBorder="1"/>
    <xf numFmtId="0" fontId="25" fillId="25" borderId="12" xfId="67" applyFont="1" applyFill="1" applyBorder="1" applyAlignment="1">
      <alignment horizontal="left" vertical="center"/>
    </xf>
    <xf numFmtId="0" fontId="25" fillId="25" borderId="13" xfId="67" applyFont="1" applyFill="1" applyBorder="1" applyAlignment="1">
      <alignment horizontal="left" vertical="center"/>
    </xf>
    <xf numFmtId="0" fontId="25" fillId="25" borderId="1" xfId="67" applyFont="1" applyFill="1" applyBorder="1" applyAlignment="1">
      <alignment horizontal="left"/>
    </xf>
    <xf numFmtId="0" fontId="24" fillId="0" borderId="14" xfId="1" applyFont="1" applyBorder="1" applyAlignment="1">
      <alignment horizontal="center"/>
    </xf>
    <xf numFmtId="0" fontId="25" fillId="0" borderId="0" xfId="1" applyFont="1" applyAlignment="1">
      <alignment horizontal="center"/>
    </xf>
    <xf numFmtId="0" fontId="25" fillId="0" borderId="12" xfId="1" applyFont="1" applyBorder="1" applyAlignment="1">
      <alignment horizontal="center" vertical="center" wrapText="1"/>
    </xf>
    <xf numFmtId="0" fontId="25" fillId="0" borderId="11" xfId="1" applyFont="1" applyBorder="1" applyAlignment="1">
      <alignment horizontal="center" vertical="center" wrapText="1"/>
    </xf>
    <xf numFmtId="0" fontId="25" fillId="0" borderId="13" xfId="1" applyFont="1" applyBorder="1" applyAlignment="1">
      <alignment horizontal="center" vertical="center" wrapText="1"/>
    </xf>
  </cellXfs>
  <cellStyles count="68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Обычный 2 2" xfId="67"/>
    <cellStyle name="Обычный 3" xfId="57"/>
    <cellStyle name="Підсумок" xfId="58"/>
    <cellStyle name="Поганий" xfId="59"/>
    <cellStyle name="Примечание 2" xfId="60"/>
    <cellStyle name="Примітка" xfId="61"/>
    <cellStyle name="Результат" xfId="62"/>
    <cellStyle name="Середній" xfId="63"/>
    <cellStyle name="Стиль 1" xfId="64"/>
    <cellStyle name="Текст попередження" xfId="65"/>
    <cellStyle name="Текст пояснення" xfId="66"/>
  </cellStyles>
  <dxfs count="33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colors>
    <mruColors>
      <color rgb="FFCCFFFF"/>
      <color rgb="FFCCECFF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tabSelected="1" view="pageBreakPreview" topLeftCell="A91" zoomScale="70" zoomScaleNormal="100" zoomScaleSheetLayoutView="70" workbookViewId="0">
      <selection activeCell="A111" sqref="A111"/>
    </sheetView>
  </sheetViews>
  <sheetFormatPr defaultRowHeight="15.6"/>
  <cols>
    <col min="1" max="1" width="12.6640625" style="2" customWidth="1"/>
    <col min="2" max="2" width="50.6640625" style="3" customWidth="1"/>
    <col min="3" max="4" width="17.6640625" style="1" customWidth="1"/>
    <col min="5" max="5" width="16.33203125" style="1" customWidth="1"/>
    <col min="6" max="6" width="12.109375" style="1" customWidth="1"/>
    <col min="7" max="246" width="9.109375" style="1"/>
    <col min="247" max="247" width="12.6640625" style="1" customWidth="1"/>
    <col min="248" max="248" width="50.6640625" style="1" customWidth="1"/>
    <col min="249" max="262" width="15.6640625" style="1" customWidth="1"/>
    <col min="263" max="502" width="9.109375" style="1"/>
    <col min="503" max="503" width="12.6640625" style="1" customWidth="1"/>
    <col min="504" max="504" width="50.6640625" style="1" customWidth="1"/>
    <col min="505" max="518" width="15.6640625" style="1" customWidth="1"/>
    <col min="519" max="758" width="9.109375" style="1"/>
    <col min="759" max="759" width="12.6640625" style="1" customWidth="1"/>
    <col min="760" max="760" width="50.6640625" style="1" customWidth="1"/>
    <col min="761" max="774" width="15.6640625" style="1" customWidth="1"/>
    <col min="775" max="1014" width="9.109375" style="1"/>
    <col min="1015" max="1015" width="12.6640625" style="1" customWidth="1"/>
    <col min="1016" max="1016" width="50.6640625" style="1" customWidth="1"/>
    <col min="1017" max="1030" width="15.6640625" style="1" customWidth="1"/>
    <col min="1031" max="1270" width="9.109375" style="1"/>
    <col min="1271" max="1271" width="12.6640625" style="1" customWidth="1"/>
    <col min="1272" max="1272" width="50.6640625" style="1" customWidth="1"/>
    <col min="1273" max="1286" width="15.6640625" style="1" customWidth="1"/>
    <col min="1287" max="1526" width="9.109375" style="1"/>
    <col min="1527" max="1527" width="12.6640625" style="1" customWidth="1"/>
    <col min="1528" max="1528" width="50.6640625" style="1" customWidth="1"/>
    <col min="1529" max="1542" width="15.6640625" style="1" customWidth="1"/>
    <col min="1543" max="1782" width="9.109375" style="1"/>
    <col min="1783" max="1783" width="12.6640625" style="1" customWidth="1"/>
    <col min="1784" max="1784" width="50.6640625" style="1" customWidth="1"/>
    <col min="1785" max="1798" width="15.6640625" style="1" customWidth="1"/>
    <col min="1799" max="2038" width="9.109375" style="1"/>
    <col min="2039" max="2039" width="12.6640625" style="1" customWidth="1"/>
    <col min="2040" max="2040" width="50.6640625" style="1" customWidth="1"/>
    <col min="2041" max="2054" width="15.6640625" style="1" customWidth="1"/>
    <col min="2055" max="2294" width="9.109375" style="1"/>
    <col min="2295" max="2295" width="12.6640625" style="1" customWidth="1"/>
    <col min="2296" max="2296" width="50.6640625" style="1" customWidth="1"/>
    <col min="2297" max="2310" width="15.6640625" style="1" customWidth="1"/>
    <col min="2311" max="2550" width="9.109375" style="1"/>
    <col min="2551" max="2551" width="12.6640625" style="1" customWidth="1"/>
    <col min="2552" max="2552" width="50.6640625" style="1" customWidth="1"/>
    <col min="2553" max="2566" width="15.6640625" style="1" customWidth="1"/>
    <col min="2567" max="2806" width="9.109375" style="1"/>
    <col min="2807" max="2807" width="12.6640625" style="1" customWidth="1"/>
    <col min="2808" max="2808" width="50.6640625" style="1" customWidth="1"/>
    <col min="2809" max="2822" width="15.6640625" style="1" customWidth="1"/>
    <col min="2823" max="3062" width="9.109375" style="1"/>
    <col min="3063" max="3063" width="12.6640625" style="1" customWidth="1"/>
    <col min="3064" max="3064" width="50.6640625" style="1" customWidth="1"/>
    <col min="3065" max="3078" width="15.6640625" style="1" customWidth="1"/>
    <col min="3079" max="3318" width="9.109375" style="1"/>
    <col min="3319" max="3319" width="12.6640625" style="1" customWidth="1"/>
    <col min="3320" max="3320" width="50.6640625" style="1" customWidth="1"/>
    <col min="3321" max="3334" width="15.6640625" style="1" customWidth="1"/>
    <col min="3335" max="3574" width="9.109375" style="1"/>
    <col min="3575" max="3575" width="12.6640625" style="1" customWidth="1"/>
    <col min="3576" max="3576" width="50.6640625" style="1" customWidth="1"/>
    <col min="3577" max="3590" width="15.6640625" style="1" customWidth="1"/>
    <col min="3591" max="3830" width="9.109375" style="1"/>
    <col min="3831" max="3831" width="12.6640625" style="1" customWidth="1"/>
    <col min="3832" max="3832" width="50.6640625" style="1" customWidth="1"/>
    <col min="3833" max="3846" width="15.6640625" style="1" customWidth="1"/>
    <col min="3847" max="4086" width="9.109375" style="1"/>
    <col min="4087" max="4087" width="12.6640625" style="1" customWidth="1"/>
    <col min="4088" max="4088" width="50.6640625" style="1" customWidth="1"/>
    <col min="4089" max="4102" width="15.6640625" style="1" customWidth="1"/>
    <col min="4103" max="4342" width="9.109375" style="1"/>
    <col min="4343" max="4343" width="12.6640625" style="1" customWidth="1"/>
    <col min="4344" max="4344" width="50.6640625" style="1" customWidth="1"/>
    <col min="4345" max="4358" width="15.6640625" style="1" customWidth="1"/>
    <col min="4359" max="4598" width="9.109375" style="1"/>
    <col min="4599" max="4599" width="12.6640625" style="1" customWidth="1"/>
    <col min="4600" max="4600" width="50.6640625" style="1" customWidth="1"/>
    <col min="4601" max="4614" width="15.6640625" style="1" customWidth="1"/>
    <col min="4615" max="4854" width="9.109375" style="1"/>
    <col min="4855" max="4855" width="12.6640625" style="1" customWidth="1"/>
    <col min="4856" max="4856" width="50.6640625" style="1" customWidth="1"/>
    <col min="4857" max="4870" width="15.6640625" style="1" customWidth="1"/>
    <col min="4871" max="5110" width="9.109375" style="1"/>
    <col min="5111" max="5111" width="12.6640625" style="1" customWidth="1"/>
    <col min="5112" max="5112" width="50.6640625" style="1" customWidth="1"/>
    <col min="5113" max="5126" width="15.6640625" style="1" customWidth="1"/>
    <col min="5127" max="5366" width="9.109375" style="1"/>
    <col min="5367" max="5367" width="12.6640625" style="1" customWidth="1"/>
    <col min="5368" max="5368" width="50.6640625" style="1" customWidth="1"/>
    <col min="5369" max="5382" width="15.6640625" style="1" customWidth="1"/>
    <col min="5383" max="5622" width="9.109375" style="1"/>
    <col min="5623" max="5623" width="12.6640625" style="1" customWidth="1"/>
    <col min="5624" max="5624" width="50.6640625" style="1" customWidth="1"/>
    <col min="5625" max="5638" width="15.6640625" style="1" customWidth="1"/>
    <col min="5639" max="5878" width="9.109375" style="1"/>
    <col min="5879" max="5879" width="12.6640625" style="1" customWidth="1"/>
    <col min="5880" max="5880" width="50.6640625" style="1" customWidth="1"/>
    <col min="5881" max="5894" width="15.6640625" style="1" customWidth="1"/>
    <col min="5895" max="6134" width="9.109375" style="1"/>
    <col min="6135" max="6135" width="12.6640625" style="1" customWidth="1"/>
    <col min="6136" max="6136" width="50.6640625" style="1" customWidth="1"/>
    <col min="6137" max="6150" width="15.6640625" style="1" customWidth="1"/>
    <col min="6151" max="6390" width="9.109375" style="1"/>
    <col min="6391" max="6391" width="12.6640625" style="1" customWidth="1"/>
    <col min="6392" max="6392" width="50.6640625" style="1" customWidth="1"/>
    <col min="6393" max="6406" width="15.6640625" style="1" customWidth="1"/>
    <col min="6407" max="6646" width="9.109375" style="1"/>
    <col min="6647" max="6647" width="12.6640625" style="1" customWidth="1"/>
    <col min="6648" max="6648" width="50.6640625" style="1" customWidth="1"/>
    <col min="6649" max="6662" width="15.6640625" style="1" customWidth="1"/>
    <col min="6663" max="6902" width="9.109375" style="1"/>
    <col min="6903" max="6903" width="12.6640625" style="1" customWidth="1"/>
    <col min="6904" max="6904" width="50.6640625" style="1" customWidth="1"/>
    <col min="6905" max="6918" width="15.6640625" style="1" customWidth="1"/>
    <col min="6919" max="7158" width="9.109375" style="1"/>
    <col min="7159" max="7159" width="12.6640625" style="1" customWidth="1"/>
    <col min="7160" max="7160" width="50.6640625" style="1" customWidth="1"/>
    <col min="7161" max="7174" width="15.6640625" style="1" customWidth="1"/>
    <col min="7175" max="7414" width="9.109375" style="1"/>
    <col min="7415" max="7415" width="12.6640625" style="1" customWidth="1"/>
    <col min="7416" max="7416" width="50.6640625" style="1" customWidth="1"/>
    <col min="7417" max="7430" width="15.6640625" style="1" customWidth="1"/>
    <col min="7431" max="7670" width="9.109375" style="1"/>
    <col min="7671" max="7671" width="12.6640625" style="1" customWidth="1"/>
    <col min="7672" max="7672" width="50.6640625" style="1" customWidth="1"/>
    <col min="7673" max="7686" width="15.6640625" style="1" customWidth="1"/>
    <col min="7687" max="7926" width="9.109375" style="1"/>
    <col min="7927" max="7927" width="12.6640625" style="1" customWidth="1"/>
    <col min="7928" max="7928" width="50.6640625" style="1" customWidth="1"/>
    <col min="7929" max="7942" width="15.6640625" style="1" customWidth="1"/>
    <col min="7943" max="8182" width="9.109375" style="1"/>
    <col min="8183" max="8183" width="12.6640625" style="1" customWidth="1"/>
    <col min="8184" max="8184" width="50.6640625" style="1" customWidth="1"/>
    <col min="8185" max="8198" width="15.6640625" style="1" customWidth="1"/>
    <col min="8199" max="8438" width="9.109375" style="1"/>
    <col min="8439" max="8439" width="12.6640625" style="1" customWidth="1"/>
    <col min="8440" max="8440" width="50.6640625" style="1" customWidth="1"/>
    <col min="8441" max="8454" width="15.6640625" style="1" customWidth="1"/>
    <col min="8455" max="8694" width="9.109375" style="1"/>
    <col min="8695" max="8695" width="12.6640625" style="1" customWidth="1"/>
    <col min="8696" max="8696" width="50.6640625" style="1" customWidth="1"/>
    <col min="8697" max="8710" width="15.6640625" style="1" customWidth="1"/>
    <col min="8711" max="8950" width="9.109375" style="1"/>
    <col min="8951" max="8951" width="12.6640625" style="1" customWidth="1"/>
    <col min="8952" max="8952" width="50.6640625" style="1" customWidth="1"/>
    <col min="8953" max="8966" width="15.6640625" style="1" customWidth="1"/>
    <col min="8967" max="9206" width="9.109375" style="1"/>
    <col min="9207" max="9207" width="12.6640625" style="1" customWidth="1"/>
    <col min="9208" max="9208" width="50.6640625" style="1" customWidth="1"/>
    <col min="9209" max="9222" width="15.6640625" style="1" customWidth="1"/>
    <col min="9223" max="9462" width="9.109375" style="1"/>
    <col min="9463" max="9463" width="12.6640625" style="1" customWidth="1"/>
    <col min="9464" max="9464" width="50.6640625" style="1" customWidth="1"/>
    <col min="9465" max="9478" width="15.6640625" style="1" customWidth="1"/>
    <col min="9479" max="9718" width="9.109375" style="1"/>
    <col min="9719" max="9719" width="12.6640625" style="1" customWidth="1"/>
    <col min="9720" max="9720" width="50.6640625" style="1" customWidth="1"/>
    <col min="9721" max="9734" width="15.6640625" style="1" customWidth="1"/>
    <col min="9735" max="9974" width="9.109375" style="1"/>
    <col min="9975" max="9975" width="12.6640625" style="1" customWidth="1"/>
    <col min="9976" max="9976" width="50.6640625" style="1" customWidth="1"/>
    <col min="9977" max="9990" width="15.6640625" style="1" customWidth="1"/>
    <col min="9991" max="10230" width="9.109375" style="1"/>
    <col min="10231" max="10231" width="12.6640625" style="1" customWidth="1"/>
    <col min="10232" max="10232" width="50.6640625" style="1" customWidth="1"/>
    <col min="10233" max="10246" width="15.6640625" style="1" customWidth="1"/>
    <col min="10247" max="10486" width="9.109375" style="1"/>
    <col min="10487" max="10487" width="12.6640625" style="1" customWidth="1"/>
    <col min="10488" max="10488" width="50.6640625" style="1" customWidth="1"/>
    <col min="10489" max="10502" width="15.6640625" style="1" customWidth="1"/>
    <col min="10503" max="10742" width="9.109375" style="1"/>
    <col min="10743" max="10743" width="12.6640625" style="1" customWidth="1"/>
    <col min="10744" max="10744" width="50.6640625" style="1" customWidth="1"/>
    <col min="10745" max="10758" width="15.6640625" style="1" customWidth="1"/>
    <col min="10759" max="10998" width="9.109375" style="1"/>
    <col min="10999" max="10999" width="12.6640625" style="1" customWidth="1"/>
    <col min="11000" max="11000" width="50.6640625" style="1" customWidth="1"/>
    <col min="11001" max="11014" width="15.6640625" style="1" customWidth="1"/>
    <col min="11015" max="11254" width="9.109375" style="1"/>
    <col min="11255" max="11255" width="12.6640625" style="1" customWidth="1"/>
    <col min="11256" max="11256" width="50.6640625" style="1" customWidth="1"/>
    <col min="11257" max="11270" width="15.6640625" style="1" customWidth="1"/>
    <col min="11271" max="11510" width="9.109375" style="1"/>
    <col min="11511" max="11511" width="12.6640625" style="1" customWidth="1"/>
    <col min="11512" max="11512" width="50.6640625" style="1" customWidth="1"/>
    <col min="11513" max="11526" width="15.6640625" style="1" customWidth="1"/>
    <col min="11527" max="11766" width="9.109375" style="1"/>
    <col min="11767" max="11767" width="12.6640625" style="1" customWidth="1"/>
    <col min="11768" max="11768" width="50.6640625" style="1" customWidth="1"/>
    <col min="11769" max="11782" width="15.6640625" style="1" customWidth="1"/>
    <col min="11783" max="12022" width="9.109375" style="1"/>
    <col min="12023" max="12023" width="12.6640625" style="1" customWidth="1"/>
    <col min="12024" max="12024" width="50.6640625" style="1" customWidth="1"/>
    <col min="12025" max="12038" width="15.6640625" style="1" customWidth="1"/>
    <col min="12039" max="12278" width="9.109375" style="1"/>
    <col min="12279" max="12279" width="12.6640625" style="1" customWidth="1"/>
    <col min="12280" max="12280" width="50.6640625" style="1" customWidth="1"/>
    <col min="12281" max="12294" width="15.6640625" style="1" customWidth="1"/>
    <col min="12295" max="12534" width="9.109375" style="1"/>
    <col min="12535" max="12535" width="12.6640625" style="1" customWidth="1"/>
    <col min="12536" max="12536" width="50.6640625" style="1" customWidth="1"/>
    <col min="12537" max="12550" width="15.6640625" style="1" customWidth="1"/>
    <col min="12551" max="12790" width="9.109375" style="1"/>
    <col min="12791" max="12791" width="12.6640625" style="1" customWidth="1"/>
    <col min="12792" max="12792" width="50.6640625" style="1" customWidth="1"/>
    <col min="12793" max="12806" width="15.6640625" style="1" customWidth="1"/>
    <col min="12807" max="13046" width="9.109375" style="1"/>
    <col min="13047" max="13047" width="12.6640625" style="1" customWidth="1"/>
    <col min="13048" max="13048" width="50.6640625" style="1" customWidth="1"/>
    <col min="13049" max="13062" width="15.6640625" style="1" customWidth="1"/>
    <col min="13063" max="13302" width="9.109375" style="1"/>
    <col min="13303" max="13303" width="12.6640625" style="1" customWidth="1"/>
    <col min="13304" max="13304" width="50.6640625" style="1" customWidth="1"/>
    <col min="13305" max="13318" width="15.6640625" style="1" customWidth="1"/>
    <col min="13319" max="13558" width="9.109375" style="1"/>
    <col min="13559" max="13559" width="12.6640625" style="1" customWidth="1"/>
    <col min="13560" max="13560" width="50.6640625" style="1" customWidth="1"/>
    <col min="13561" max="13574" width="15.6640625" style="1" customWidth="1"/>
    <col min="13575" max="13814" width="9.109375" style="1"/>
    <col min="13815" max="13815" width="12.6640625" style="1" customWidth="1"/>
    <col min="13816" max="13816" width="50.6640625" style="1" customWidth="1"/>
    <col min="13817" max="13830" width="15.6640625" style="1" customWidth="1"/>
    <col min="13831" max="14070" width="9.109375" style="1"/>
    <col min="14071" max="14071" width="12.6640625" style="1" customWidth="1"/>
    <col min="14072" max="14072" width="50.6640625" style="1" customWidth="1"/>
    <col min="14073" max="14086" width="15.6640625" style="1" customWidth="1"/>
    <col min="14087" max="14326" width="9.109375" style="1"/>
    <col min="14327" max="14327" width="12.6640625" style="1" customWidth="1"/>
    <col min="14328" max="14328" width="50.6640625" style="1" customWidth="1"/>
    <col min="14329" max="14342" width="15.6640625" style="1" customWidth="1"/>
    <col min="14343" max="14582" width="9.109375" style="1"/>
    <col min="14583" max="14583" width="12.6640625" style="1" customWidth="1"/>
    <col min="14584" max="14584" width="50.6640625" style="1" customWidth="1"/>
    <col min="14585" max="14598" width="15.6640625" style="1" customWidth="1"/>
    <col min="14599" max="14838" width="9.109375" style="1"/>
    <col min="14839" max="14839" width="12.6640625" style="1" customWidth="1"/>
    <col min="14840" max="14840" width="50.6640625" style="1" customWidth="1"/>
    <col min="14841" max="14854" width="15.6640625" style="1" customWidth="1"/>
    <col min="14855" max="15094" width="9.109375" style="1"/>
    <col min="15095" max="15095" width="12.6640625" style="1" customWidth="1"/>
    <col min="15096" max="15096" width="50.6640625" style="1" customWidth="1"/>
    <col min="15097" max="15110" width="15.6640625" style="1" customWidth="1"/>
    <col min="15111" max="15350" width="9.109375" style="1"/>
    <col min="15351" max="15351" width="12.6640625" style="1" customWidth="1"/>
    <col min="15352" max="15352" width="50.6640625" style="1" customWidth="1"/>
    <col min="15353" max="15366" width="15.6640625" style="1" customWidth="1"/>
    <col min="15367" max="15606" width="9.109375" style="1"/>
    <col min="15607" max="15607" width="12.6640625" style="1" customWidth="1"/>
    <col min="15608" max="15608" width="50.6640625" style="1" customWidth="1"/>
    <col min="15609" max="15622" width="15.6640625" style="1" customWidth="1"/>
    <col min="15623" max="15862" width="9.109375" style="1"/>
    <col min="15863" max="15863" width="12.6640625" style="1" customWidth="1"/>
    <col min="15864" max="15864" width="50.6640625" style="1" customWidth="1"/>
    <col min="15865" max="15878" width="15.6640625" style="1" customWidth="1"/>
    <col min="15879" max="16118" width="9.109375" style="1"/>
    <col min="16119" max="16119" width="12.6640625" style="1" customWidth="1"/>
    <col min="16120" max="16120" width="50.6640625" style="1" customWidth="1"/>
    <col min="16121" max="16134" width="15.6640625" style="1" customWidth="1"/>
    <col min="16135" max="16384" width="9.109375" style="1"/>
  </cols>
  <sheetData>
    <row r="1" spans="1:7">
      <c r="E1" s="1" t="s">
        <v>117</v>
      </c>
    </row>
    <row r="2" spans="1:7">
      <c r="E2" s="1" t="s">
        <v>118</v>
      </c>
    </row>
    <row r="3" spans="1:7">
      <c r="E3" s="1" t="s">
        <v>152</v>
      </c>
    </row>
    <row r="4" spans="1:7">
      <c r="E4" s="1" t="s">
        <v>153</v>
      </c>
    </row>
    <row r="5" spans="1:7" ht="22.2" customHeight="1">
      <c r="A5" s="25" t="s">
        <v>119</v>
      </c>
      <c r="B5" s="25"/>
      <c r="C5" s="25"/>
      <c r="D5" s="25"/>
      <c r="E5" s="25"/>
      <c r="F5" s="25"/>
    </row>
    <row r="6" spans="1:7">
      <c r="A6" s="25" t="s">
        <v>146</v>
      </c>
      <c r="B6" s="25"/>
      <c r="C6" s="25"/>
      <c r="D6" s="25"/>
      <c r="E6" s="25"/>
      <c r="F6" s="25"/>
    </row>
    <row r="7" spans="1:7">
      <c r="F7" s="14" t="s">
        <v>120</v>
      </c>
    </row>
    <row r="8" spans="1:7" s="16" customFormat="1" ht="78">
      <c r="A8" s="4" t="s">
        <v>0</v>
      </c>
      <c r="B8" s="4" t="s">
        <v>1</v>
      </c>
      <c r="C8" s="4" t="s">
        <v>147</v>
      </c>
      <c r="D8" s="4" t="s">
        <v>148</v>
      </c>
      <c r="E8" s="4" t="s">
        <v>149</v>
      </c>
      <c r="F8" s="4" t="s">
        <v>150</v>
      </c>
    </row>
    <row r="9" spans="1:7" s="18" customFormat="1" ht="13.2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</row>
    <row r="10" spans="1:7">
      <c r="A10" s="26" t="s">
        <v>2</v>
      </c>
      <c r="B10" s="27"/>
      <c r="C10" s="27"/>
      <c r="D10" s="27"/>
      <c r="E10" s="27"/>
      <c r="F10" s="28"/>
    </row>
    <row r="11" spans="1:7">
      <c r="A11" s="11" t="s">
        <v>3</v>
      </c>
      <c r="B11" s="12" t="s">
        <v>4</v>
      </c>
      <c r="C11" s="13">
        <v>46366205</v>
      </c>
      <c r="D11" s="13">
        <v>44710465.090000018</v>
      </c>
      <c r="E11" s="8">
        <f t="shared" ref="E11:E42" si="0">C11-D11</f>
        <v>1655739.9099999815</v>
      </c>
      <c r="F11" s="9">
        <f>D11/C11*100</f>
        <v>96.428994113277156</v>
      </c>
      <c r="G11" s="10"/>
    </row>
    <row r="12" spans="1:7" ht="65.400000000000006" customHeight="1">
      <c r="A12" s="5" t="s">
        <v>5</v>
      </c>
      <c r="B12" s="6" t="s">
        <v>6</v>
      </c>
      <c r="C12" s="7">
        <v>30990781</v>
      </c>
      <c r="D12" s="7">
        <v>29725113.590000004</v>
      </c>
      <c r="E12" s="8">
        <f t="shared" si="0"/>
        <v>1265667.4099999964</v>
      </c>
      <c r="F12" s="9">
        <f t="shared" ref="F12:F72" si="1">D12/C12*100</f>
        <v>95.915987370566754</v>
      </c>
      <c r="G12" s="10"/>
    </row>
    <row r="13" spans="1:7" ht="46.8">
      <c r="A13" s="5" t="s">
        <v>7</v>
      </c>
      <c r="B13" s="6" t="s">
        <v>8</v>
      </c>
      <c r="C13" s="7">
        <v>15245424</v>
      </c>
      <c r="D13" s="7">
        <v>14985351.500000002</v>
      </c>
      <c r="E13" s="8">
        <f t="shared" si="0"/>
        <v>260072.49999999814</v>
      </c>
      <c r="F13" s="9">
        <f t="shared" si="1"/>
        <v>98.294094673916589</v>
      </c>
      <c r="G13" s="10"/>
    </row>
    <row r="14" spans="1:7">
      <c r="A14" s="5" t="s">
        <v>9</v>
      </c>
      <c r="B14" s="6" t="s">
        <v>10</v>
      </c>
      <c r="C14" s="7">
        <v>130000</v>
      </c>
      <c r="D14" s="7">
        <v>0</v>
      </c>
      <c r="E14" s="8">
        <f t="shared" si="0"/>
        <v>130000</v>
      </c>
      <c r="F14" s="9">
        <f t="shared" si="1"/>
        <v>0</v>
      </c>
      <c r="G14" s="10"/>
    </row>
    <row r="15" spans="1:7">
      <c r="A15" s="11" t="s">
        <v>11</v>
      </c>
      <c r="B15" s="12" t="s">
        <v>12</v>
      </c>
      <c r="C15" s="13">
        <v>96607214</v>
      </c>
      <c r="D15" s="13">
        <v>87596763.799999982</v>
      </c>
      <c r="E15" s="8">
        <f t="shared" si="0"/>
        <v>9010450.2000000179</v>
      </c>
      <c r="F15" s="9">
        <f t="shared" si="1"/>
        <v>90.67310832501596</v>
      </c>
      <c r="G15" s="10"/>
    </row>
    <row r="16" spans="1:7">
      <c r="A16" s="5" t="s">
        <v>13</v>
      </c>
      <c r="B16" s="6" t="s">
        <v>14</v>
      </c>
      <c r="C16" s="7">
        <v>16327046</v>
      </c>
      <c r="D16" s="7">
        <v>13868585.01</v>
      </c>
      <c r="E16" s="8">
        <f t="shared" si="0"/>
        <v>2458460.9900000002</v>
      </c>
      <c r="F16" s="9">
        <f t="shared" si="1"/>
        <v>84.942401766982229</v>
      </c>
      <c r="G16" s="10"/>
    </row>
    <row r="17" spans="1:7" ht="46.8">
      <c r="A17" s="5" t="s">
        <v>15</v>
      </c>
      <c r="B17" s="6" t="s">
        <v>16</v>
      </c>
      <c r="C17" s="7">
        <v>16388898</v>
      </c>
      <c r="D17" s="7">
        <v>14339962.799999999</v>
      </c>
      <c r="E17" s="8">
        <f t="shared" si="0"/>
        <v>2048935.2000000011</v>
      </c>
      <c r="F17" s="9">
        <f t="shared" si="1"/>
        <v>87.498029458722598</v>
      </c>
      <c r="G17" s="10"/>
    </row>
    <row r="18" spans="1:7" ht="46.8">
      <c r="A18" s="5" t="s">
        <v>17</v>
      </c>
      <c r="B18" s="6" t="s">
        <v>18</v>
      </c>
      <c r="C18" s="7">
        <v>43326000</v>
      </c>
      <c r="D18" s="7">
        <v>43075413.899999999</v>
      </c>
      <c r="E18" s="8">
        <f t="shared" si="0"/>
        <v>250586.10000000149</v>
      </c>
      <c r="F18" s="9">
        <f t="shared" si="1"/>
        <v>99.421626506024097</v>
      </c>
      <c r="G18" s="10"/>
    </row>
    <row r="19" spans="1:7" ht="46.8">
      <c r="A19" s="5" t="s">
        <v>19</v>
      </c>
      <c r="B19" s="6" t="s">
        <v>20</v>
      </c>
      <c r="C19" s="7">
        <v>1327097</v>
      </c>
      <c r="D19" s="7">
        <v>1224161.6100000001</v>
      </c>
      <c r="E19" s="8">
        <f t="shared" si="0"/>
        <v>102935.3899999999</v>
      </c>
      <c r="F19" s="9">
        <f t="shared" si="1"/>
        <v>92.243566973627409</v>
      </c>
      <c r="G19" s="10"/>
    </row>
    <row r="20" spans="1:7" ht="31.2">
      <c r="A20" s="5" t="s">
        <v>21</v>
      </c>
      <c r="B20" s="6" t="s">
        <v>22</v>
      </c>
      <c r="C20" s="7">
        <v>1737569</v>
      </c>
      <c r="D20" s="7">
        <v>1728265.06</v>
      </c>
      <c r="E20" s="8">
        <f t="shared" si="0"/>
        <v>9303.9399999999441</v>
      </c>
      <c r="F20" s="9">
        <f t="shared" si="1"/>
        <v>99.464542703052373</v>
      </c>
      <c r="G20" s="10"/>
    </row>
    <row r="21" spans="1:7" ht="31.2">
      <c r="A21" s="5" t="s">
        <v>23</v>
      </c>
      <c r="B21" s="6" t="s">
        <v>24</v>
      </c>
      <c r="C21" s="7">
        <v>7807842</v>
      </c>
      <c r="D21" s="7">
        <v>5752247.4900000002</v>
      </c>
      <c r="E21" s="8">
        <f t="shared" si="0"/>
        <v>2055594.5099999998</v>
      </c>
      <c r="F21" s="9">
        <f t="shared" si="1"/>
        <v>73.672693299890028</v>
      </c>
      <c r="G21" s="10"/>
    </row>
    <row r="22" spans="1:7">
      <c r="A22" s="5" t="s">
        <v>25</v>
      </c>
      <c r="B22" s="6" t="s">
        <v>26</v>
      </c>
      <c r="C22" s="7">
        <v>61604</v>
      </c>
      <c r="D22" s="7">
        <v>12670</v>
      </c>
      <c r="E22" s="8">
        <f t="shared" si="0"/>
        <v>48934</v>
      </c>
      <c r="F22" s="9">
        <f t="shared" si="1"/>
        <v>20.566846308681257</v>
      </c>
      <c r="G22" s="10"/>
    </row>
    <row r="23" spans="1:7" ht="31.2">
      <c r="A23" s="5" t="s">
        <v>27</v>
      </c>
      <c r="B23" s="6" t="s">
        <v>28</v>
      </c>
      <c r="C23" s="7">
        <v>207895</v>
      </c>
      <c r="D23" s="7">
        <v>171384.93</v>
      </c>
      <c r="E23" s="8">
        <f t="shared" si="0"/>
        <v>36510.070000000007</v>
      </c>
      <c r="F23" s="9">
        <f t="shared" si="1"/>
        <v>82.438216407320994</v>
      </c>
      <c r="G23" s="10"/>
    </row>
    <row r="24" spans="1:7" ht="31.2">
      <c r="A24" s="5" t="s">
        <v>29</v>
      </c>
      <c r="B24" s="6" t="s">
        <v>30</v>
      </c>
      <c r="C24" s="7">
        <v>1328549</v>
      </c>
      <c r="D24" s="7">
        <v>1328549</v>
      </c>
      <c r="E24" s="8">
        <f t="shared" si="0"/>
        <v>0</v>
      </c>
      <c r="F24" s="9">
        <f t="shared" si="1"/>
        <v>100</v>
      </c>
      <c r="G24" s="10"/>
    </row>
    <row r="25" spans="1:7" ht="31.2">
      <c r="A25" s="5" t="s">
        <v>31</v>
      </c>
      <c r="B25" s="6" t="s">
        <v>32</v>
      </c>
      <c r="C25" s="7">
        <v>2028699</v>
      </c>
      <c r="D25" s="7">
        <v>1756933.3599999999</v>
      </c>
      <c r="E25" s="8">
        <f t="shared" si="0"/>
        <v>271765.64000000013</v>
      </c>
      <c r="F25" s="9">
        <f t="shared" si="1"/>
        <v>86.603944695590613</v>
      </c>
      <c r="G25" s="10"/>
    </row>
    <row r="26" spans="1:7" ht="93.6">
      <c r="A26" s="5" t="s">
        <v>125</v>
      </c>
      <c r="B26" s="6" t="s">
        <v>126</v>
      </c>
      <c r="C26" s="7">
        <v>75145</v>
      </c>
      <c r="D26" s="7">
        <v>0</v>
      </c>
      <c r="E26" s="8">
        <f t="shared" si="0"/>
        <v>75145</v>
      </c>
      <c r="F26" s="9">
        <f t="shared" si="1"/>
        <v>0</v>
      </c>
      <c r="G26" s="10"/>
    </row>
    <row r="27" spans="1:7" ht="81.599999999999994" customHeight="1">
      <c r="A27" s="5" t="s">
        <v>127</v>
      </c>
      <c r="B27" s="6" t="s">
        <v>128</v>
      </c>
      <c r="C27" s="7">
        <v>608670</v>
      </c>
      <c r="D27" s="7">
        <v>0</v>
      </c>
      <c r="E27" s="8">
        <f t="shared" si="0"/>
        <v>608670</v>
      </c>
      <c r="F27" s="9">
        <f t="shared" si="1"/>
        <v>0</v>
      </c>
      <c r="G27" s="10"/>
    </row>
    <row r="28" spans="1:7" ht="93.6">
      <c r="A28" s="5" t="s">
        <v>33</v>
      </c>
      <c r="B28" s="6" t="s">
        <v>129</v>
      </c>
      <c r="C28" s="7">
        <v>176100</v>
      </c>
      <c r="D28" s="7">
        <v>176100</v>
      </c>
      <c r="E28" s="8">
        <f t="shared" si="0"/>
        <v>0</v>
      </c>
      <c r="F28" s="9">
        <f t="shared" si="1"/>
        <v>100</v>
      </c>
      <c r="G28" s="10"/>
    </row>
    <row r="29" spans="1:7" ht="62.4">
      <c r="A29" s="5" t="s">
        <v>130</v>
      </c>
      <c r="B29" s="6" t="s">
        <v>131</v>
      </c>
      <c r="C29" s="7">
        <v>5206100</v>
      </c>
      <c r="D29" s="7">
        <v>4162490.64</v>
      </c>
      <c r="E29" s="8">
        <f t="shared" si="0"/>
        <v>1043609.3599999999</v>
      </c>
      <c r="F29" s="9">
        <f t="shared" si="1"/>
        <v>79.954104608055928</v>
      </c>
      <c r="G29" s="10"/>
    </row>
    <row r="30" spans="1:7">
      <c r="A30" s="11" t="s">
        <v>34</v>
      </c>
      <c r="B30" s="12" t="s">
        <v>35</v>
      </c>
      <c r="C30" s="13">
        <v>8668082</v>
      </c>
      <c r="D30" s="13">
        <v>5052933.76</v>
      </c>
      <c r="E30" s="8">
        <f t="shared" si="0"/>
        <v>3615148.24</v>
      </c>
      <c r="F30" s="9">
        <f t="shared" si="1"/>
        <v>58.293562059057578</v>
      </c>
      <c r="G30" s="10"/>
    </row>
    <row r="31" spans="1:7" ht="31.2">
      <c r="A31" s="5" t="s">
        <v>36</v>
      </c>
      <c r="B31" s="6" t="s">
        <v>37</v>
      </c>
      <c r="C31" s="7">
        <v>3965830</v>
      </c>
      <c r="D31" s="7">
        <v>1380516.58</v>
      </c>
      <c r="E31" s="8">
        <f t="shared" si="0"/>
        <v>2585313.42</v>
      </c>
      <c r="F31" s="9">
        <f t="shared" si="1"/>
        <v>34.810281328246553</v>
      </c>
      <c r="G31" s="10"/>
    </row>
    <row r="32" spans="1:7" ht="46.8">
      <c r="A32" s="5" t="s">
        <v>38</v>
      </c>
      <c r="B32" s="6" t="s">
        <v>39</v>
      </c>
      <c r="C32" s="7">
        <v>4575252</v>
      </c>
      <c r="D32" s="7">
        <v>3672417.18</v>
      </c>
      <c r="E32" s="8">
        <f t="shared" si="0"/>
        <v>902834.81999999983</v>
      </c>
      <c r="F32" s="9">
        <f t="shared" si="1"/>
        <v>80.266992506642268</v>
      </c>
      <c r="G32" s="10"/>
    </row>
    <row r="33" spans="1:7">
      <c r="A33" s="5" t="s">
        <v>40</v>
      </c>
      <c r="B33" s="6" t="s">
        <v>41</v>
      </c>
      <c r="C33" s="7">
        <v>127000</v>
      </c>
      <c r="D33" s="7">
        <v>0</v>
      </c>
      <c r="E33" s="8">
        <f t="shared" si="0"/>
        <v>127000</v>
      </c>
      <c r="F33" s="9">
        <f t="shared" si="1"/>
        <v>0</v>
      </c>
      <c r="G33" s="10"/>
    </row>
    <row r="34" spans="1:7">
      <c r="A34" s="11" t="s">
        <v>42</v>
      </c>
      <c r="B34" s="12" t="s">
        <v>43</v>
      </c>
      <c r="C34" s="13">
        <v>16605640</v>
      </c>
      <c r="D34" s="13">
        <v>11671077.07</v>
      </c>
      <c r="E34" s="8">
        <f t="shared" si="0"/>
        <v>4934562.93</v>
      </c>
      <c r="F34" s="9">
        <f t="shared" si="1"/>
        <v>70.283813631994917</v>
      </c>
      <c r="G34" s="10"/>
    </row>
    <row r="35" spans="1:7" ht="31.2">
      <c r="A35" s="5" t="s">
        <v>44</v>
      </c>
      <c r="B35" s="6" t="s">
        <v>45</v>
      </c>
      <c r="C35" s="7">
        <v>845</v>
      </c>
      <c r="D35" s="7">
        <v>831.77</v>
      </c>
      <c r="E35" s="8">
        <f t="shared" si="0"/>
        <v>13.230000000000018</v>
      </c>
      <c r="F35" s="9">
        <f t="shared" si="1"/>
        <v>98.434319526627206</v>
      </c>
      <c r="G35" s="10"/>
    </row>
    <row r="36" spans="1:7" ht="46.8">
      <c r="A36" s="5" t="s">
        <v>46</v>
      </c>
      <c r="B36" s="6" t="s">
        <v>47</v>
      </c>
      <c r="C36" s="7">
        <v>10000</v>
      </c>
      <c r="D36" s="7">
        <v>0</v>
      </c>
      <c r="E36" s="8">
        <f t="shared" si="0"/>
        <v>10000</v>
      </c>
      <c r="F36" s="9">
        <f t="shared" si="1"/>
        <v>0</v>
      </c>
      <c r="G36" s="10"/>
    </row>
    <row r="37" spans="1:7" ht="36.6" customHeight="1">
      <c r="A37" s="5" t="s">
        <v>48</v>
      </c>
      <c r="B37" s="6" t="s">
        <v>49</v>
      </c>
      <c r="C37" s="7">
        <v>11500</v>
      </c>
      <c r="D37" s="7">
        <v>10032.89</v>
      </c>
      <c r="E37" s="8">
        <f t="shared" si="0"/>
        <v>1467.1100000000006</v>
      </c>
      <c r="F37" s="9">
        <f t="shared" si="1"/>
        <v>87.242521739130424</v>
      </c>
      <c r="G37" s="10"/>
    </row>
    <row r="38" spans="1:7" ht="33" customHeight="1">
      <c r="A38" s="5" t="s">
        <v>50</v>
      </c>
      <c r="B38" s="6" t="s">
        <v>51</v>
      </c>
      <c r="C38" s="7">
        <v>8304</v>
      </c>
      <c r="D38" s="7">
        <v>3803.99</v>
      </c>
      <c r="E38" s="8">
        <f t="shared" si="0"/>
        <v>4500.01</v>
      </c>
      <c r="F38" s="9">
        <f t="shared" si="1"/>
        <v>45.80912813102119</v>
      </c>
      <c r="G38" s="10"/>
    </row>
    <row r="39" spans="1:7" ht="31.2">
      <c r="A39" s="5" t="s">
        <v>52</v>
      </c>
      <c r="B39" s="6" t="s">
        <v>53</v>
      </c>
      <c r="C39" s="7">
        <v>65980</v>
      </c>
      <c r="D39" s="7">
        <v>24656</v>
      </c>
      <c r="E39" s="8">
        <f t="shared" si="0"/>
        <v>41324</v>
      </c>
      <c r="F39" s="9">
        <f t="shared" si="1"/>
        <v>37.368899666565625</v>
      </c>
      <c r="G39" s="10"/>
    </row>
    <row r="40" spans="1:7" ht="81.599999999999994" customHeight="1">
      <c r="A40" s="5" t="s">
        <v>132</v>
      </c>
      <c r="B40" s="6" t="s">
        <v>133</v>
      </c>
      <c r="C40" s="7">
        <v>5875718</v>
      </c>
      <c r="D40" s="7">
        <v>5776074.4500000002</v>
      </c>
      <c r="E40" s="8">
        <f t="shared" si="0"/>
        <v>99643.549999999814</v>
      </c>
      <c r="F40" s="9">
        <f t="shared" si="1"/>
        <v>98.30414682937473</v>
      </c>
      <c r="G40" s="10"/>
    </row>
    <row r="41" spans="1:7" ht="79.8" customHeight="1">
      <c r="A41" s="5" t="s">
        <v>54</v>
      </c>
      <c r="B41" s="6" t="s">
        <v>55</v>
      </c>
      <c r="C41" s="7">
        <v>500000</v>
      </c>
      <c r="D41" s="7">
        <v>359403.64</v>
      </c>
      <c r="E41" s="8">
        <f t="shared" si="0"/>
        <v>140596.35999999999</v>
      </c>
      <c r="F41" s="9">
        <f t="shared" si="1"/>
        <v>71.880728000000005</v>
      </c>
      <c r="G41" s="10"/>
    </row>
    <row r="42" spans="1:7" ht="67.8" customHeight="1">
      <c r="A42" s="5" t="s">
        <v>134</v>
      </c>
      <c r="B42" s="6" t="s">
        <v>135</v>
      </c>
      <c r="C42" s="7">
        <v>122860</v>
      </c>
      <c r="D42" s="7">
        <v>0</v>
      </c>
      <c r="E42" s="8">
        <f t="shared" si="0"/>
        <v>122860</v>
      </c>
      <c r="F42" s="9">
        <f t="shared" si="1"/>
        <v>0</v>
      </c>
      <c r="G42" s="10"/>
    </row>
    <row r="43" spans="1:7">
      <c r="A43" s="5" t="s">
        <v>56</v>
      </c>
      <c r="B43" s="6" t="s">
        <v>57</v>
      </c>
      <c r="C43" s="7">
        <v>1787933</v>
      </c>
      <c r="D43" s="7">
        <v>1715592.38</v>
      </c>
      <c r="E43" s="8">
        <f t="shared" ref="E43:E72" si="2">C43-D43</f>
        <v>72340.620000000112</v>
      </c>
      <c r="F43" s="9">
        <f t="shared" si="1"/>
        <v>95.953952413205627</v>
      </c>
      <c r="G43" s="10"/>
    </row>
    <row r="44" spans="1:7" ht="31.2">
      <c r="A44" s="5" t="s">
        <v>58</v>
      </c>
      <c r="B44" s="6" t="s">
        <v>59</v>
      </c>
      <c r="C44" s="7">
        <v>8222500</v>
      </c>
      <c r="D44" s="7">
        <v>3780681.95</v>
      </c>
      <c r="E44" s="8">
        <f t="shared" si="2"/>
        <v>4441818.05</v>
      </c>
      <c r="F44" s="9">
        <f t="shared" si="1"/>
        <v>45.979713590757072</v>
      </c>
      <c r="G44" s="10"/>
    </row>
    <row r="45" spans="1:7">
      <c r="A45" s="11" t="s">
        <v>60</v>
      </c>
      <c r="B45" s="12" t="s">
        <v>61</v>
      </c>
      <c r="C45" s="13">
        <v>7506241</v>
      </c>
      <c r="D45" s="13">
        <v>6986234.0200000005</v>
      </c>
      <c r="E45" s="8">
        <f t="shared" si="2"/>
        <v>520006.97999999952</v>
      </c>
      <c r="F45" s="9">
        <f t="shared" si="1"/>
        <v>93.072338338190846</v>
      </c>
      <c r="G45" s="10"/>
    </row>
    <row r="46" spans="1:7">
      <c r="A46" s="5" t="s">
        <v>62</v>
      </c>
      <c r="B46" s="6" t="s">
        <v>63</v>
      </c>
      <c r="C46" s="7">
        <v>1448262</v>
      </c>
      <c r="D46" s="7">
        <v>1294344.17</v>
      </c>
      <c r="E46" s="8">
        <f t="shared" si="2"/>
        <v>153917.83000000007</v>
      </c>
      <c r="F46" s="9">
        <f t="shared" si="1"/>
        <v>89.372238586664565</v>
      </c>
      <c r="G46" s="10"/>
    </row>
    <row r="47" spans="1:7">
      <c r="A47" s="5" t="s">
        <v>64</v>
      </c>
      <c r="B47" s="6" t="s">
        <v>65</v>
      </c>
      <c r="C47" s="7">
        <v>293073</v>
      </c>
      <c r="D47" s="7">
        <v>286452.08</v>
      </c>
      <c r="E47" s="8">
        <f t="shared" si="2"/>
        <v>6620.9199999999837</v>
      </c>
      <c r="F47" s="9">
        <f t="shared" si="1"/>
        <v>97.740863197906322</v>
      </c>
      <c r="G47" s="10"/>
    </row>
    <row r="48" spans="1:7" ht="36.6" customHeight="1">
      <c r="A48" s="5" t="s">
        <v>66</v>
      </c>
      <c r="B48" s="6" t="s">
        <v>67</v>
      </c>
      <c r="C48" s="7">
        <v>4558744</v>
      </c>
      <c r="D48" s="7">
        <v>4211679.09</v>
      </c>
      <c r="E48" s="8">
        <f t="shared" si="2"/>
        <v>347064.91000000015</v>
      </c>
      <c r="F48" s="9">
        <f t="shared" si="1"/>
        <v>92.386830451545421</v>
      </c>
      <c r="G48" s="10"/>
    </row>
    <row r="49" spans="1:7" ht="31.2">
      <c r="A49" s="5" t="s">
        <v>68</v>
      </c>
      <c r="B49" s="6" t="s">
        <v>69</v>
      </c>
      <c r="C49" s="7">
        <v>1114076</v>
      </c>
      <c r="D49" s="7">
        <v>1110184.68</v>
      </c>
      <c r="E49" s="8">
        <f t="shared" si="2"/>
        <v>3891.3200000000652</v>
      </c>
      <c r="F49" s="9">
        <f t="shared" si="1"/>
        <v>99.650713236798921</v>
      </c>
      <c r="G49" s="10"/>
    </row>
    <row r="50" spans="1:7">
      <c r="A50" s="5" t="s">
        <v>70</v>
      </c>
      <c r="B50" s="6" t="s">
        <v>71</v>
      </c>
      <c r="C50" s="7">
        <v>92086</v>
      </c>
      <c r="D50" s="7">
        <v>83574</v>
      </c>
      <c r="E50" s="8">
        <f t="shared" si="2"/>
        <v>8512</v>
      </c>
      <c r="F50" s="9">
        <f t="shared" si="1"/>
        <v>90.756466781052495</v>
      </c>
      <c r="G50" s="10"/>
    </row>
    <row r="51" spans="1:7">
      <c r="A51" s="11" t="s">
        <v>72</v>
      </c>
      <c r="B51" s="12" t="s">
        <v>73</v>
      </c>
      <c r="C51" s="13">
        <v>1640335</v>
      </c>
      <c r="D51" s="13">
        <v>1520189.48</v>
      </c>
      <c r="E51" s="8">
        <f t="shared" si="2"/>
        <v>120145.52000000002</v>
      </c>
      <c r="F51" s="9">
        <f t="shared" si="1"/>
        <v>92.675549811471441</v>
      </c>
      <c r="G51" s="10"/>
    </row>
    <row r="52" spans="1:7" ht="46.8">
      <c r="A52" s="5" t="s">
        <v>74</v>
      </c>
      <c r="B52" s="6" t="s">
        <v>136</v>
      </c>
      <c r="C52" s="7">
        <v>1502157</v>
      </c>
      <c r="D52" s="7">
        <v>1402011.48</v>
      </c>
      <c r="E52" s="8">
        <f t="shared" si="2"/>
        <v>100145.52000000002</v>
      </c>
      <c r="F52" s="9">
        <f t="shared" si="1"/>
        <v>93.333218831320565</v>
      </c>
      <c r="G52" s="10"/>
    </row>
    <row r="53" spans="1:7" ht="46.8">
      <c r="A53" s="5" t="s">
        <v>75</v>
      </c>
      <c r="B53" s="6" t="s">
        <v>76</v>
      </c>
      <c r="C53" s="7">
        <v>138178</v>
      </c>
      <c r="D53" s="7">
        <v>118178</v>
      </c>
      <c r="E53" s="8">
        <f t="shared" si="2"/>
        <v>20000</v>
      </c>
      <c r="F53" s="9">
        <f t="shared" si="1"/>
        <v>85.525915847674739</v>
      </c>
      <c r="G53" s="10"/>
    </row>
    <row r="54" spans="1:7">
      <c r="A54" s="11" t="s">
        <v>77</v>
      </c>
      <c r="B54" s="12" t="s">
        <v>78</v>
      </c>
      <c r="C54" s="13">
        <v>6913446</v>
      </c>
      <c r="D54" s="13">
        <v>6401031.8799999999</v>
      </c>
      <c r="E54" s="8">
        <f t="shared" si="2"/>
        <v>512414.12000000011</v>
      </c>
      <c r="F54" s="9">
        <f t="shared" si="1"/>
        <v>92.588151842077011</v>
      </c>
      <c r="G54" s="10"/>
    </row>
    <row r="55" spans="1:7" ht="46.8">
      <c r="A55" s="5" t="s">
        <v>79</v>
      </c>
      <c r="B55" s="6" t="s">
        <v>80</v>
      </c>
      <c r="C55" s="7">
        <v>1535200</v>
      </c>
      <c r="D55" s="7">
        <v>1535156</v>
      </c>
      <c r="E55" s="8">
        <f t="shared" si="2"/>
        <v>44</v>
      </c>
      <c r="F55" s="9">
        <f t="shared" si="1"/>
        <v>99.99713392391871</v>
      </c>
      <c r="G55" s="10"/>
    </row>
    <row r="56" spans="1:7">
      <c r="A56" s="5" t="s">
        <v>81</v>
      </c>
      <c r="B56" s="6" t="s">
        <v>82</v>
      </c>
      <c r="C56" s="7">
        <v>2718489</v>
      </c>
      <c r="D56" s="7">
        <v>2693913.0300000003</v>
      </c>
      <c r="E56" s="8">
        <f t="shared" si="2"/>
        <v>24575.969999999739</v>
      </c>
      <c r="F56" s="9">
        <f t="shared" si="1"/>
        <v>99.095969488933008</v>
      </c>
      <c r="G56" s="10"/>
    </row>
    <row r="57" spans="1:7">
      <c r="A57" s="5" t="s">
        <v>83</v>
      </c>
      <c r="B57" s="6" t="s">
        <v>84</v>
      </c>
      <c r="C57" s="7">
        <v>784728</v>
      </c>
      <c r="D57" s="7">
        <v>497397.85000000003</v>
      </c>
      <c r="E57" s="8">
        <f t="shared" si="2"/>
        <v>287330.14999999997</v>
      </c>
      <c r="F57" s="9">
        <f t="shared" si="1"/>
        <v>63.384746052135263</v>
      </c>
      <c r="G57" s="10"/>
    </row>
    <row r="58" spans="1:7" ht="93.6">
      <c r="A58" s="5" t="s">
        <v>85</v>
      </c>
      <c r="B58" s="6" t="s">
        <v>137</v>
      </c>
      <c r="C58" s="7">
        <v>1875029</v>
      </c>
      <c r="D58" s="7">
        <v>1674565</v>
      </c>
      <c r="E58" s="8">
        <f t="shared" si="2"/>
        <v>200464</v>
      </c>
      <c r="F58" s="9">
        <f t="shared" si="1"/>
        <v>89.308752024635353</v>
      </c>
      <c r="G58" s="10"/>
    </row>
    <row r="59" spans="1:7">
      <c r="A59" s="11" t="s">
        <v>86</v>
      </c>
      <c r="B59" s="12" t="s">
        <v>87</v>
      </c>
      <c r="C59" s="13">
        <v>884533</v>
      </c>
      <c r="D59" s="13">
        <v>595516.19999999995</v>
      </c>
      <c r="E59" s="8">
        <f t="shared" si="2"/>
        <v>289016.80000000005</v>
      </c>
      <c r="F59" s="9">
        <f t="shared" si="1"/>
        <v>67.325492661099133</v>
      </c>
      <c r="G59" s="10"/>
    </row>
    <row r="60" spans="1:7" ht="19.2" customHeight="1">
      <c r="A60" s="5" t="s">
        <v>123</v>
      </c>
      <c r="B60" s="6" t="s">
        <v>124</v>
      </c>
      <c r="C60" s="7">
        <v>244016</v>
      </c>
      <c r="D60" s="7">
        <v>0</v>
      </c>
      <c r="E60" s="8">
        <f t="shared" si="2"/>
        <v>244016</v>
      </c>
      <c r="F60" s="9">
        <f t="shared" si="1"/>
        <v>0</v>
      </c>
      <c r="G60" s="10"/>
    </row>
    <row r="61" spans="1:7" ht="46.8">
      <c r="A61" s="5" t="s">
        <v>88</v>
      </c>
      <c r="B61" s="6" t="s">
        <v>89</v>
      </c>
      <c r="C61" s="7">
        <v>615517</v>
      </c>
      <c r="D61" s="7">
        <v>595516.19999999995</v>
      </c>
      <c r="E61" s="8">
        <f t="shared" si="2"/>
        <v>20000.800000000047</v>
      </c>
      <c r="F61" s="9">
        <f t="shared" si="1"/>
        <v>96.750569033836584</v>
      </c>
      <c r="G61" s="10"/>
    </row>
    <row r="62" spans="1:7" ht="31.2">
      <c r="A62" s="5" t="s">
        <v>90</v>
      </c>
      <c r="B62" s="6" t="s">
        <v>91</v>
      </c>
      <c r="C62" s="7">
        <v>25000</v>
      </c>
      <c r="D62" s="7">
        <v>0</v>
      </c>
      <c r="E62" s="8">
        <f t="shared" si="2"/>
        <v>25000</v>
      </c>
      <c r="F62" s="9">
        <f t="shared" si="1"/>
        <v>0</v>
      </c>
      <c r="G62" s="10"/>
    </row>
    <row r="63" spans="1:7">
      <c r="A63" s="11" t="s">
        <v>92</v>
      </c>
      <c r="B63" s="12" t="s">
        <v>93</v>
      </c>
      <c r="C63" s="13">
        <v>16645642</v>
      </c>
      <c r="D63" s="13">
        <v>4433220.57</v>
      </c>
      <c r="E63" s="8">
        <f t="shared" si="2"/>
        <v>12212421.43</v>
      </c>
      <c r="F63" s="9">
        <f t="shared" si="1"/>
        <v>26.632920316320636</v>
      </c>
      <c r="G63" s="10"/>
    </row>
    <row r="64" spans="1:7" ht="31.2">
      <c r="A64" s="5" t="s">
        <v>94</v>
      </c>
      <c r="B64" s="6" t="s">
        <v>95</v>
      </c>
      <c r="C64" s="7">
        <v>3955993</v>
      </c>
      <c r="D64" s="7">
        <v>3573123.23</v>
      </c>
      <c r="E64" s="8">
        <f t="shared" si="2"/>
        <v>382869.77</v>
      </c>
      <c r="F64" s="9">
        <f t="shared" si="1"/>
        <v>90.321778375239788</v>
      </c>
      <c r="G64" s="10"/>
    </row>
    <row r="65" spans="1:7" ht="31.2">
      <c r="A65" s="5" t="s">
        <v>96</v>
      </c>
      <c r="B65" s="6" t="s">
        <v>97</v>
      </c>
      <c r="C65" s="7">
        <v>193300</v>
      </c>
      <c r="D65" s="7">
        <v>188044.2</v>
      </c>
      <c r="E65" s="8">
        <f t="shared" si="2"/>
        <v>5255.7999999999884</v>
      </c>
      <c r="F65" s="9">
        <f t="shared" si="1"/>
        <v>97.281013967925517</v>
      </c>
      <c r="G65" s="10"/>
    </row>
    <row r="66" spans="1:7">
      <c r="A66" s="5" t="s">
        <v>98</v>
      </c>
      <c r="B66" s="6" t="s">
        <v>99</v>
      </c>
      <c r="C66" s="7">
        <v>26465</v>
      </c>
      <c r="D66" s="7">
        <v>13220</v>
      </c>
      <c r="E66" s="8">
        <f t="shared" si="2"/>
        <v>13245</v>
      </c>
      <c r="F66" s="9">
        <f t="shared" si="1"/>
        <v>49.952767806536933</v>
      </c>
      <c r="G66" s="10"/>
    </row>
    <row r="67" spans="1:7">
      <c r="A67" s="5" t="s">
        <v>100</v>
      </c>
      <c r="B67" s="6" t="s">
        <v>101</v>
      </c>
      <c r="C67" s="7">
        <v>11811050.859999999</v>
      </c>
      <c r="D67" s="7">
        <v>0</v>
      </c>
      <c r="E67" s="8">
        <f t="shared" si="2"/>
        <v>11811050.859999999</v>
      </c>
      <c r="F67" s="9">
        <f t="shared" si="1"/>
        <v>0</v>
      </c>
      <c r="G67" s="10"/>
    </row>
    <row r="68" spans="1:7" ht="62.4">
      <c r="A68" s="5" t="s">
        <v>138</v>
      </c>
      <c r="B68" s="6" t="s">
        <v>139</v>
      </c>
      <c r="C68" s="7">
        <v>658833.14</v>
      </c>
      <c r="D68" s="7">
        <v>658833.14</v>
      </c>
      <c r="E68" s="8">
        <f t="shared" si="2"/>
        <v>0</v>
      </c>
      <c r="F68" s="9">
        <f t="shared" si="1"/>
        <v>100</v>
      </c>
      <c r="G68" s="10"/>
    </row>
    <row r="69" spans="1:7">
      <c r="A69" s="11" t="s">
        <v>102</v>
      </c>
      <c r="B69" s="12" t="s">
        <v>103</v>
      </c>
      <c r="C69" s="13">
        <v>5962193</v>
      </c>
      <c r="D69" s="13">
        <v>5618534.5999999996</v>
      </c>
      <c r="E69" s="8">
        <f t="shared" si="2"/>
        <v>343658.40000000037</v>
      </c>
      <c r="F69" s="9">
        <f t="shared" si="1"/>
        <v>94.236040329455946</v>
      </c>
      <c r="G69" s="10"/>
    </row>
    <row r="70" spans="1:7">
      <c r="A70" s="5" t="s">
        <v>104</v>
      </c>
      <c r="B70" s="6" t="s">
        <v>105</v>
      </c>
      <c r="C70" s="7">
        <v>100000</v>
      </c>
      <c r="D70" s="7">
        <v>100000</v>
      </c>
      <c r="E70" s="8">
        <f t="shared" si="2"/>
        <v>0</v>
      </c>
      <c r="F70" s="9">
        <f t="shared" si="1"/>
        <v>100</v>
      </c>
      <c r="G70" s="10"/>
    </row>
    <row r="71" spans="1:7" ht="46.8">
      <c r="A71" s="5" t="s">
        <v>106</v>
      </c>
      <c r="B71" s="6" t="s">
        <v>107</v>
      </c>
      <c r="C71" s="7">
        <v>5862193</v>
      </c>
      <c r="D71" s="7">
        <v>5518534.5999999996</v>
      </c>
      <c r="E71" s="8">
        <f t="shared" si="2"/>
        <v>343658.40000000037</v>
      </c>
      <c r="F71" s="9">
        <f t="shared" si="1"/>
        <v>94.137716039031801</v>
      </c>
      <c r="G71" s="10"/>
    </row>
    <row r="72" spans="1:7">
      <c r="A72" s="21" t="s">
        <v>112</v>
      </c>
      <c r="B72" s="22"/>
      <c r="C72" s="13">
        <v>207799531</v>
      </c>
      <c r="D72" s="13">
        <v>174585966.46999985</v>
      </c>
      <c r="E72" s="8">
        <f t="shared" si="2"/>
        <v>33213564.53000015</v>
      </c>
      <c r="F72" s="9">
        <f t="shared" si="1"/>
        <v>84.016535374182268</v>
      </c>
      <c r="G72" s="10"/>
    </row>
    <row r="73" spans="1:7">
      <c r="A73" s="26" t="s">
        <v>115</v>
      </c>
      <c r="B73" s="27"/>
      <c r="C73" s="27"/>
      <c r="D73" s="27"/>
      <c r="E73" s="27"/>
      <c r="F73" s="28"/>
    </row>
    <row r="74" spans="1:7">
      <c r="A74" s="11" t="s">
        <v>3</v>
      </c>
      <c r="B74" s="12" t="s">
        <v>4</v>
      </c>
      <c r="C74" s="13">
        <v>11256419.870000001</v>
      </c>
      <c r="D74" s="13">
        <v>11210299.869999999</v>
      </c>
      <c r="E74" s="8">
        <f t="shared" ref="E74:E108" si="3">C74-D74</f>
        <v>46120.000000001863</v>
      </c>
      <c r="F74" s="9">
        <f>D74/C74*100</f>
        <v>99.59027825425278</v>
      </c>
      <c r="G74" s="10"/>
    </row>
    <row r="75" spans="1:7" ht="66.599999999999994" customHeight="1">
      <c r="A75" s="5" t="s">
        <v>5</v>
      </c>
      <c r="B75" s="6" t="s">
        <v>6</v>
      </c>
      <c r="C75" s="7">
        <v>10980798.870000001</v>
      </c>
      <c r="D75" s="7">
        <v>10934678.869999999</v>
      </c>
      <c r="E75" s="8">
        <f t="shared" si="3"/>
        <v>46120.000000001863</v>
      </c>
      <c r="F75" s="9">
        <f t="shared" ref="F75:F108" si="4">D75/C75*100</f>
        <v>99.579994128423536</v>
      </c>
      <c r="G75" s="10"/>
    </row>
    <row r="76" spans="1:7" ht="46.8">
      <c r="A76" s="5" t="s">
        <v>7</v>
      </c>
      <c r="B76" s="6" t="s">
        <v>8</v>
      </c>
      <c r="C76" s="7">
        <v>275621</v>
      </c>
      <c r="D76" s="7">
        <v>275621</v>
      </c>
      <c r="E76" s="8">
        <f t="shared" si="3"/>
        <v>0</v>
      </c>
      <c r="F76" s="9">
        <f t="shared" si="4"/>
        <v>100</v>
      </c>
      <c r="G76" s="10"/>
    </row>
    <row r="77" spans="1:7">
      <c r="A77" s="11" t="s">
        <v>11</v>
      </c>
      <c r="B77" s="12" t="s">
        <v>12</v>
      </c>
      <c r="C77" s="13">
        <v>2720963.4899999993</v>
      </c>
      <c r="D77" s="13">
        <v>2077302.6299999997</v>
      </c>
      <c r="E77" s="8">
        <f t="shared" si="3"/>
        <v>643660.85999999964</v>
      </c>
      <c r="F77" s="9">
        <f t="shared" si="4"/>
        <v>76.344377189713782</v>
      </c>
      <c r="G77" s="10"/>
    </row>
    <row r="78" spans="1:7">
      <c r="A78" s="5" t="s">
        <v>13</v>
      </c>
      <c r="B78" s="6" t="s">
        <v>14</v>
      </c>
      <c r="C78" s="7">
        <v>204703.21999999986</v>
      </c>
      <c r="D78" s="7">
        <v>204703.22</v>
      </c>
      <c r="E78" s="8">
        <f t="shared" si="3"/>
        <v>0</v>
      </c>
      <c r="F78" s="9">
        <f t="shared" si="4"/>
        <v>100.00000000000007</v>
      </c>
      <c r="G78" s="10"/>
    </row>
    <row r="79" spans="1:7" ht="46.8">
      <c r="A79" s="5" t="s">
        <v>15</v>
      </c>
      <c r="B79" s="6" t="s">
        <v>16</v>
      </c>
      <c r="C79" s="7">
        <v>704864.55999999971</v>
      </c>
      <c r="D79" s="7">
        <v>628139.27999999991</v>
      </c>
      <c r="E79" s="8">
        <f t="shared" si="3"/>
        <v>76725.279999999795</v>
      </c>
      <c r="F79" s="9">
        <f t="shared" si="4"/>
        <v>89.114890384047712</v>
      </c>
      <c r="G79" s="10"/>
    </row>
    <row r="80" spans="1:7" ht="46.8">
      <c r="A80" s="5" t="s">
        <v>19</v>
      </c>
      <c r="B80" s="6" t="s">
        <v>20</v>
      </c>
      <c r="C80" s="7">
        <v>50559.9</v>
      </c>
      <c r="D80" s="7">
        <v>50559.9</v>
      </c>
      <c r="E80" s="8">
        <f t="shared" si="3"/>
        <v>0</v>
      </c>
      <c r="F80" s="9">
        <f t="shared" si="4"/>
        <v>100</v>
      </c>
      <c r="G80" s="10"/>
    </row>
    <row r="81" spans="1:7" ht="31.2">
      <c r="A81" s="5" t="s">
        <v>21</v>
      </c>
      <c r="B81" s="6" t="s">
        <v>22</v>
      </c>
      <c r="C81" s="7">
        <v>245697.90999999997</v>
      </c>
      <c r="D81" s="7">
        <v>242643.53000000003</v>
      </c>
      <c r="E81" s="8">
        <f t="shared" si="3"/>
        <v>3054.3799999999464</v>
      </c>
      <c r="F81" s="9">
        <f t="shared" si="4"/>
        <v>98.756855522295666</v>
      </c>
      <c r="G81" s="10"/>
    </row>
    <row r="82" spans="1:7" ht="31.2">
      <c r="A82" s="5" t="s">
        <v>23</v>
      </c>
      <c r="B82" s="6" t="s">
        <v>24</v>
      </c>
      <c r="C82" s="7">
        <v>467362.01</v>
      </c>
      <c r="D82" s="7">
        <v>391931.77</v>
      </c>
      <c r="E82" s="8">
        <f t="shared" si="3"/>
        <v>75430.239999999991</v>
      </c>
      <c r="F82" s="9">
        <f t="shared" si="4"/>
        <v>83.860425454777555</v>
      </c>
      <c r="G82" s="10"/>
    </row>
    <row r="83" spans="1:7" ht="31.2">
      <c r="A83" s="5" t="s">
        <v>27</v>
      </c>
      <c r="B83" s="6" t="s">
        <v>28</v>
      </c>
      <c r="C83" s="7">
        <v>178045.89</v>
      </c>
      <c r="D83" s="7">
        <v>178045.89</v>
      </c>
      <c r="E83" s="8">
        <f t="shared" si="3"/>
        <v>0</v>
      </c>
      <c r="F83" s="9">
        <f t="shared" si="4"/>
        <v>100</v>
      </c>
      <c r="G83" s="10"/>
    </row>
    <row r="84" spans="1:7" ht="81" customHeight="1">
      <c r="A84" s="5" t="s">
        <v>127</v>
      </c>
      <c r="B84" s="6" t="s">
        <v>128</v>
      </c>
      <c r="C84" s="7">
        <v>67630</v>
      </c>
      <c r="D84" s="7">
        <v>0</v>
      </c>
      <c r="E84" s="8">
        <f t="shared" si="3"/>
        <v>67630</v>
      </c>
      <c r="F84" s="9">
        <f t="shared" si="4"/>
        <v>0</v>
      </c>
      <c r="G84" s="10"/>
    </row>
    <row r="85" spans="1:7" ht="62.4">
      <c r="A85" s="5" t="s">
        <v>121</v>
      </c>
      <c r="B85" s="6" t="s">
        <v>122</v>
      </c>
      <c r="C85" s="7">
        <v>556400</v>
      </c>
      <c r="D85" s="7">
        <v>336279.03999999998</v>
      </c>
      <c r="E85" s="8">
        <f t="shared" si="3"/>
        <v>220120.96000000002</v>
      </c>
      <c r="F85" s="9">
        <f t="shared" si="4"/>
        <v>60.438360891445001</v>
      </c>
      <c r="G85" s="10"/>
    </row>
    <row r="86" spans="1:7" ht="96.6" customHeight="1">
      <c r="A86" s="5" t="s">
        <v>140</v>
      </c>
      <c r="B86" s="6" t="s">
        <v>141</v>
      </c>
      <c r="C86" s="7">
        <v>45000</v>
      </c>
      <c r="D86" s="7">
        <v>45000</v>
      </c>
      <c r="E86" s="8">
        <f t="shared" si="3"/>
        <v>0</v>
      </c>
      <c r="F86" s="9">
        <f t="shared" si="4"/>
        <v>100</v>
      </c>
      <c r="G86" s="10"/>
    </row>
    <row r="87" spans="1:7" ht="78">
      <c r="A87" s="5" t="s">
        <v>142</v>
      </c>
      <c r="B87" s="6" t="s">
        <v>143</v>
      </c>
      <c r="C87" s="7">
        <v>200700</v>
      </c>
      <c r="D87" s="7">
        <v>0</v>
      </c>
      <c r="E87" s="8">
        <f t="shared" si="3"/>
        <v>200700</v>
      </c>
      <c r="F87" s="9">
        <f t="shared" si="4"/>
        <v>0</v>
      </c>
      <c r="G87" s="10"/>
    </row>
    <row r="88" spans="1:7">
      <c r="A88" s="11" t="s">
        <v>42</v>
      </c>
      <c r="B88" s="12" t="s">
        <v>43</v>
      </c>
      <c r="C88" s="13">
        <v>330568.42</v>
      </c>
      <c r="D88" s="13">
        <v>294724.52</v>
      </c>
      <c r="E88" s="8">
        <f t="shared" si="3"/>
        <v>35843.899999999965</v>
      </c>
      <c r="F88" s="9">
        <f t="shared" si="4"/>
        <v>89.156889215249308</v>
      </c>
      <c r="G88" s="10"/>
    </row>
    <row r="89" spans="1:7" ht="83.4" customHeight="1">
      <c r="A89" s="5" t="s">
        <v>132</v>
      </c>
      <c r="B89" s="6" t="s">
        <v>133</v>
      </c>
      <c r="C89" s="7">
        <v>158995</v>
      </c>
      <c r="D89" s="7">
        <v>123151.09999999999</v>
      </c>
      <c r="E89" s="8">
        <f t="shared" si="3"/>
        <v>35843.900000000009</v>
      </c>
      <c r="F89" s="9">
        <f t="shared" si="4"/>
        <v>77.455957734519956</v>
      </c>
      <c r="G89" s="10"/>
    </row>
    <row r="90" spans="1:7">
      <c r="A90" s="5" t="s">
        <v>56</v>
      </c>
      <c r="B90" s="6" t="s">
        <v>57</v>
      </c>
      <c r="C90" s="7">
        <v>171573.42</v>
      </c>
      <c r="D90" s="7">
        <v>171573.42</v>
      </c>
      <c r="E90" s="8">
        <f t="shared" si="3"/>
        <v>0</v>
      </c>
      <c r="F90" s="9">
        <f t="shared" si="4"/>
        <v>100</v>
      </c>
      <c r="G90" s="10"/>
    </row>
    <row r="91" spans="1:7">
      <c r="A91" s="11" t="s">
        <v>60</v>
      </c>
      <c r="B91" s="12" t="s">
        <v>61</v>
      </c>
      <c r="C91" s="13">
        <v>142151.22999999998</v>
      </c>
      <c r="D91" s="13">
        <v>142151.22999999998</v>
      </c>
      <c r="E91" s="8">
        <f t="shared" si="3"/>
        <v>0</v>
      </c>
      <c r="F91" s="9">
        <f t="shared" si="4"/>
        <v>100</v>
      </c>
      <c r="G91" s="10"/>
    </row>
    <row r="92" spans="1:7">
      <c r="A92" s="5" t="s">
        <v>62</v>
      </c>
      <c r="B92" s="6" t="s">
        <v>63</v>
      </c>
      <c r="C92" s="7">
        <v>38803.56</v>
      </c>
      <c r="D92" s="7">
        <v>38803.56</v>
      </c>
      <c r="E92" s="8">
        <f t="shared" si="3"/>
        <v>0</v>
      </c>
      <c r="F92" s="9">
        <f t="shared" si="4"/>
        <v>100</v>
      </c>
      <c r="G92" s="10"/>
    </row>
    <row r="93" spans="1:7">
      <c r="A93" s="5" t="s">
        <v>64</v>
      </c>
      <c r="B93" s="6" t="s">
        <v>65</v>
      </c>
      <c r="C93" s="7">
        <v>65496.67</v>
      </c>
      <c r="D93" s="7">
        <v>65496.67</v>
      </c>
      <c r="E93" s="8">
        <f t="shared" si="3"/>
        <v>0</v>
      </c>
      <c r="F93" s="9">
        <f t="shared" si="4"/>
        <v>100</v>
      </c>
      <c r="G93" s="10"/>
    </row>
    <row r="94" spans="1:7" ht="32.4" customHeight="1">
      <c r="A94" s="5" t="s">
        <v>66</v>
      </c>
      <c r="B94" s="6" t="s">
        <v>67</v>
      </c>
      <c r="C94" s="7">
        <v>37851</v>
      </c>
      <c r="D94" s="7">
        <v>37851</v>
      </c>
      <c r="E94" s="8">
        <f t="shared" si="3"/>
        <v>0</v>
      </c>
      <c r="F94" s="9">
        <f t="shared" si="4"/>
        <v>100</v>
      </c>
      <c r="G94" s="10"/>
    </row>
    <row r="95" spans="1:7">
      <c r="A95" s="11" t="s">
        <v>72</v>
      </c>
      <c r="B95" s="12" t="s">
        <v>73</v>
      </c>
      <c r="C95" s="13">
        <v>2884</v>
      </c>
      <c r="D95" s="13">
        <v>1884</v>
      </c>
      <c r="E95" s="8">
        <f t="shared" si="3"/>
        <v>1000</v>
      </c>
      <c r="F95" s="9">
        <f t="shared" si="4"/>
        <v>65.325936199722605</v>
      </c>
      <c r="G95" s="10"/>
    </row>
    <row r="96" spans="1:7" ht="46.8">
      <c r="A96" s="5" t="s">
        <v>74</v>
      </c>
      <c r="B96" s="6" t="s">
        <v>136</v>
      </c>
      <c r="C96" s="7">
        <v>2884</v>
      </c>
      <c r="D96" s="7">
        <v>1884</v>
      </c>
      <c r="E96" s="8">
        <f t="shared" si="3"/>
        <v>1000</v>
      </c>
      <c r="F96" s="9">
        <f t="shared" si="4"/>
        <v>65.325936199722605</v>
      </c>
      <c r="G96" s="10"/>
    </row>
    <row r="97" spans="1:7">
      <c r="A97" s="11" t="s">
        <v>77</v>
      </c>
      <c r="B97" s="12" t="s">
        <v>78</v>
      </c>
      <c r="C97" s="13">
        <v>3681700</v>
      </c>
      <c r="D97" s="13">
        <v>3681700</v>
      </c>
      <c r="E97" s="8">
        <f t="shared" si="3"/>
        <v>0</v>
      </c>
      <c r="F97" s="9">
        <f t="shared" si="4"/>
        <v>100</v>
      </c>
      <c r="G97" s="10"/>
    </row>
    <row r="98" spans="1:7">
      <c r="A98" s="5" t="s">
        <v>81</v>
      </c>
      <c r="B98" s="6" t="s">
        <v>82</v>
      </c>
      <c r="C98" s="7">
        <v>3681700</v>
      </c>
      <c r="D98" s="7">
        <v>3681700</v>
      </c>
      <c r="E98" s="8">
        <f t="shared" si="3"/>
        <v>0</v>
      </c>
      <c r="F98" s="9">
        <f t="shared" si="4"/>
        <v>100</v>
      </c>
      <c r="G98" s="10"/>
    </row>
    <row r="99" spans="1:7">
      <c r="A99" s="11" t="s">
        <v>86</v>
      </c>
      <c r="B99" s="12" t="s">
        <v>87</v>
      </c>
      <c r="C99" s="13">
        <v>733000</v>
      </c>
      <c r="D99" s="13">
        <v>597000</v>
      </c>
      <c r="E99" s="8">
        <f t="shared" si="3"/>
        <v>136000</v>
      </c>
      <c r="F99" s="9">
        <f t="shared" si="4"/>
        <v>81.446111869031384</v>
      </c>
      <c r="G99" s="10"/>
    </row>
    <row r="100" spans="1:7" ht="46.8">
      <c r="A100" s="5" t="s">
        <v>88</v>
      </c>
      <c r="B100" s="6" t="s">
        <v>89</v>
      </c>
      <c r="C100" s="7">
        <v>150000</v>
      </c>
      <c r="D100" s="7">
        <v>150000</v>
      </c>
      <c r="E100" s="8">
        <f t="shared" si="3"/>
        <v>0</v>
      </c>
      <c r="F100" s="9">
        <f t="shared" si="4"/>
        <v>100</v>
      </c>
      <c r="G100" s="10"/>
    </row>
    <row r="101" spans="1:7" ht="31.2">
      <c r="A101" s="5" t="s">
        <v>144</v>
      </c>
      <c r="B101" s="6" t="s">
        <v>145</v>
      </c>
      <c r="C101" s="7">
        <v>483000</v>
      </c>
      <c r="D101" s="7">
        <v>447000</v>
      </c>
      <c r="E101" s="8">
        <f t="shared" si="3"/>
        <v>36000</v>
      </c>
      <c r="F101" s="9">
        <f t="shared" si="4"/>
        <v>92.546583850931668</v>
      </c>
      <c r="G101" s="10"/>
    </row>
    <row r="102" spans="1:7" ht="31.2">
      <c r="A102" s="5" t="s">
        <v>108</v>
      </c>
      <c r="B102" s="6" t="s">
        <v>109</v>
      </c>
      <c r="C102" s="7">
        <v>100000</v>
      </c>
      <c r="D102" s="7">
        <v>0</v>
      </c>
      <c r="E102" s="8">
        <f t="shared" si="3"/>
        <v>100000</v>
      </c>
      <c r="F102" s="9">
        <f t="shared" si="4"/>
        <v>0</v>
      </c>
      <c r="G102" s="10"/>
    </row>
    <row r="103" spans="1:7">
      <c r="A103" s="11" t="s">
        <v>92</v>
      </c>
      <c r="B103" s="12" t="s">
        <v>93</v>
      </c>
      <c r="C103" s="13">
        <v>779374.52</v>
      </c>
      <c r="D103" s="13">
        <v>497058.29</v>
      </c>
      <c r="E103" s="8">
        <f t="shared" si="3"/>
        <v>282316.23000000004</v>
      </c>
      <c r="F103" s="9">
        <f t="shared" si="4"/>
        <v>63.776564058060302</v>
      </c>
      <c r="G103" s="10"/>
    </row>
    <row r="104" spans="1:7" ht="31.2">
      <c r="A104" s="5" t="s">
        <v>94</v>
      </c>
      <c r="B104" s="6" t="s">
        <v>95</v>
      </c>
      <c r="C104" s="7">
        <v>675170</v>
      </c>
      <c r="D104" s="7">
        <v>472010</v>
      </c>
      <c r="E104" s="8">
        <f t="shared" si="3"/>
        <v>203160</v>
      </c>
      <c r="F104" s="9">
        <f t="shared" si="4"/>
        <v>69.909800494690217</v>
      </c>
      <c r="G104" s="10"/>
    </row>
    <row r="105" spans="1:7" ht="31.2">
      <c r="A105" s="5" t="s">
        <v>110</v>
      </c>
      <c r="B105" s="6" t="s">
        <v>111</v>
      </c>
      <c r="C105" s="7">
        <v>104204.52</v>
      </c>
      <c r="D105" s="7">
        <v>25048.29</v>
      </c>
      <c r="E105" s="8">
        <f t="shared" si="3"/>
        <v>79156.23000000001</v>
      </c>
      <c r="F105" s="9">
        <f t="shared" si="4"/>
        <v>24.037623319986505</v>
      </c>
      <c r="G105" s="10"/>
    </row>
    <row r="106" spans="1:7">
      <c r="A106" s="11" t="s">
        <v>102</v>
      </c>
      <c r="B106" s="12" t="s">
        <v>103</v>
      </c>
      <c r="C106" s="13">
        <v>2581000</v>
      </c>
      <c r="D106" s="13">
        <v>2581000</v>
      </c>
      <c r="E106" s="8">
        <f t="shared" si="3"/>
        <v>0</v>
      </c>
      <c r="F106" s="9">
        <f t="shared" si="4"/>
        <v>100</v>
      </c>
      <c r="G106" s="10"/>
    </row>
    <row r="107" spans="1:7" ht="46.8">
      <c r="A107" s="5" t="s">
        <v>106</v>
      </c>
      <c r="B107" s="6" t="s">
        <v>107</v>
      </c>
      <c r="C107" s="7">
        <v>2581000</v>
      </c>
      <c r="D107" s="7">
        <v>2581000</v>
      </c>
      <c r="E107" s="8">
        <f t="shared" si="3"/>
        <v>0</v>
      </c>
      <c r="F107" s="9">
        <f t="shared" si="4"/>
        <v>100</v>
      </c>
      <c r="G107" s="10"/>
    </row>
    <row r="108" spans="1:7">
      <c r="A108" s="21" t="s">
        <v>113</v>
      </c>
      <c r="B108" s="22"/>
      <c r="C108" s="13">
        <v>22228061.530000005</v>
      </c>
      <c r="D108" s="13">
        <v>21083120.539999999</v>
      </c>
      <c r="E108" s="13">
        <f t="shared" si="3"/>
        <v>1144940.9900000058</v>
      </c>
      <c r="F108" s="9">
        <f t="shared" si="4"/>
        <v>94.84911903606735</v>
      </c>
      <c r="G108" s="10"/>
    </row>
    <row r="109" spans="1:7">
      <c r="A109" s="23" t="s">
        <v>114</v>
      </c>
      <c r="B109" s="23"/>
      <c r="C109" s="20">
        <f>C108+C72</f>
        <v>230027592.53</v>
      </c>
      <c r="D109" s="20">
        <f t="shared" ref="D109:E109" si="5">D108+D72</f>
        <v>195669087.00999984</v>
      </c>
      <c r="E109" s="20">
        <f t="shared" si="5"/>
        <v>34358505.52000016</v>
      </c>
      <c r="F109" s="9">
        <f t="shared" ref="F109" si="6">D109/C109*100</f>
        <v>85.063311256661891</v>
      </c>
    </row>
    <row r="110" spans="1:7">
      <c r="A110" s="24" t="s">
        <v>154</v>
      </c>
      <c r="B110" s="24"/>
      <c r="C110" s="24"/>
      <c r="D110" s="24"/>
      <c r="E110" s="24"/>
      <c r="F110" s="24"/>
    </row>
    <row r="111" spans="1:7">
      <c r="A111" s="19"/>
      <c r="B111" s="19"/>
      <c r="C111" s="19"/>
      <c r="D111" s="19"/>
      <c r="E111" s="19"/>
      <c r="F111" s="19"/>
    </row>
    <row r="112" spans="1:7">
      <c r="A112" s="14" t="s">
        <v>151</v>
      </c>
      <c r="B112" s="1"/>
      <c r="C112" s="3"/>
      <c r="E112" s="14" t="s">
        <v>116</v>
      </c>
    </row>
    <row r="113" spans="1:5" ht="9" customHeight="1">
      <c r="A113" s="14"/>
      <c r="B113" s="1"/>
      <c r="C113" s="3"/>
      <c r="E113" s="14"/>
    </row>
    <row r="114" spans="1:5">
      <c r="A114" s="15"/>
      <c r="B114" s="1"/>
      <c r="C114" s="15"/>
    </row>
    <row r="115" spans="1:5">
      <c r="A115" s="15"/>
      <c r="B115" s="1"/>
      <c r="C115" s="15"/>
    </row>
  </sheetData>
  <mergeCells count="8">
    <mergeCell ref="A108:B108"/>
    <mergeCell ref="A109:B109"/>
    <mergeCell ref="A110:F110"/>
    <mergeCell ref="A5:F5"/>
    <mergeCell ref="A6:F6"/>
    <mergeCell ref="A10:F10"/>
    <mergeCell ref="A73:F73"/>
    <mergeCell ref="A72:B72"/>
  </mergeCells>
  <conditionalFormatting sqref="A11:A69">
    <cfRule type="expression" dxfId="32" priority="166" stopIfTrue="1">
      <formula>#REF!=1</formula>
    </cfRule>
    <cfRule type="expression" dxfId="31" priority="167" stopIfTrue="1">
      <formula>#REF!=2</formula>
    </cfRule>
    <cfRule type="expression" dxfId="30" priority="168" stopIfTrue="1">
      <formula>#REF!=3</formula>
    </cfRule>
  </conditionalFormatting>
  <conditionalFormatting sqref="A73:D76 E73:E78 A11:F72 E85:E86 E88 E90:E91 E93:E94 E96:E97 F73:F109 A98 A74:F83 A108:B108">
    <cfRule type="expression" dxfId="29" priority="175" stopIfTrue="1">
      <formula>#REF!=1</formula>
    </cfRule>
    <cfRule type="expression" dxfId="28" priority="176" stopIfTrue="1">
      <formula>#REF!=2</formula>
    </cfRule>
    <cfRule type="expression" dxfId="27" priority="177" stopIfTrue="1">
      <formula>#REF!=3</formula>
    </cfRule>
  </conditionalFormatting>
  <conditionalFormatting sqref="A11:A72 A74:A108">
    <cfRule type="expression" dxfId="26" priority="55" stopIfTrue="1">
      <formula>#REF!=1</formula>
    </cfRule>
    <cfRule type="expression" dxfId="25" priority="56" stopIfTrue="1">
      <formula>#REF!=2</formula>
    </cfRule>
    <cfRule type="expression" dxfId="24" priority="57" stopIfTrue="1">
      <formula>#REF!=3</formula>
    </cfRule>
  </conditionalFormatting>
  <conditionalFormatting sqref="B11:B72 B74:B108">
    <cfRule type="expression" dxfId="23" priority="52" stopIfTrue="1">
      <formula>#REF!=1</formula>
    </cfRule>
    <cfRule type="expression" dxfId="22" priority="53" stopIfTrue="1">
      <formula>#REF!=2</formula>
    </cfRule>
    <cfRule type="expression" dxfId="21" priority="54" stopIfTrue="1">
      <formula>#REF!=3</formula>
    </cfRule>
  </conditionalFormatting>
  <conditionalFormatting sqref="C11:C72">
    <cfRule type="expression" dxfId="20" priority="49" stopIfTrue="1">
      <formula>#REF!=1</formula>
    </cfRule>
    <cfRule type="expression" dxfId="19" priority="50" stopIfTrue="1">
      <formula>#REF!=2</formula>
    </cfRule>
    <cfRule type="expression" dxfId="18" priority="51" stopIfTrue="1">
      <formula>#REF!=3</formula>
    </cfRule>
  </conditionalFormatting>
  <conditionalFormatting sqref="D11:D72 C74:C108">
    <cfRule type="expression" dxfId="17" priority="46" stopIfTrue="1">
      <formula>#REF!=1</formula>
    </cfRule>
    <cfRule type="expression" dxfId="16" priority="47" stopIfTrue="1">
      <formula>#REF!=2</formula>
    </cfRule>
    <cfRule type="expression" dxfId="15" priority="48" stopIfTrue="1">
      <formula>#REF!=3</formula>
    </cfRule>
  </conditionalFormatting>
  <conditionalFormatting sqref="E11:E72">
    <cfRule type="expression" dxfId="14" priority="43" stopIfTrue="1">
      <formula>#REF!=1</formula>
    </cfRule>
    <cfRule type="expression" dxfId="13" priority="44" stopIfTrue="1">
      <formula>#REF!=2</formula>
    </cfRule>
    <cfRule type="expression" dxfId="12" priority="45" stopIfTrue="1">
      <formula>#REF!=3</formula>
    </cfRule>
  </conditionalFormatting>
  <conditionalFormatting sqref="F11:F72">
    <cfRule type="expression" dxfId="11" priority="40" stopIfTrue="1">
      <formula>#REF!=1</formula>
    </cfRule>
    <cfRule type="expression" dxfId="10" priority="41" stopIfTrue="1">
      <formula>#REF!=2</formula>
    </cfRule>
    <cfRule type="expression" dxfId="9" priority="42" stopIfTrue="1">
      <formula>#REF!=3</formula>
    </cfRule>
  </conditionalFormatting>
  <conditionalFormatting sqref="D74:D108">
    <cfRule type="expression" dxfId="8" priority="16" stopIfTrue="1">
      <formula>#REF!=1</formula>
    </cfRule>
    <cfRule type="expression" dxfId="7" priority="17" stopIfTrue="1">
      <formula>#REF!=2</formula>
    </cfRule>
    <cfRule type="expression" dxfId="6" priority="18" stopIfTrue="1">
      <formula>#REF!=3</formula>
    </cfRule>
  </conditionalFormatting>
  <conditionalFormatting sqref="E74:E108">
    <cfRule type="expression" dxfId="5" priority="13" stopIfTrue="1">
      <formula>#REF!=1</formula>
    </cfRule>
    <cfRule type="expression" dxfId="4" priority="14" stopIfTrue="1">
      <formula>#REF!=2</formula>
    </cfRule>
    <cfRule type="expression" dxfId="3" priority="15" stopIfTrue="1">
      <formula>#REF!=3</formula>
    </cfRule>
  </conditionalFormatting>
  <conditionalFormatting sqref="F74:F108">
    <cfRule type="expression" dxfId="2" priority="10" stopIfTrue="1">
      <formula>#REF!=1</formula>
    </cfRule>
    <cfRule type="expression" dxfId="1" priority="11" stopIfTrue="1">
      <formula>#REF!=2</formula>
    </cfRule>
    <cfRule type="expression" dxfId="0" priority="12" stopIfTrue="1">
      <formula>#REF!=3</formula>
    </cfRule>
  </conditionalFormatting>
  <pageMargins left="1.1811023622047245" right="0.39370078740157483" top="0.78740157480314965" bottom="0.78740157480314965" header="0.59055118110236227" footer="0"/>
  <pageSetup paperSize="9" scale="74" fitToHeight="500" orientation="portrait" r:id="rId1"/>
  <headerFooter differentFirst="1">
    <oddHeader>&amp;C&amp;"Times New Roman,обычный"&amp;P&amp;R&amp;"Times New Roman,обычный"Продовження додатка 2</oddHeader>
    <firstHeader xml:space="preserve">&amp;R&amp;"Times New Roman,обычный"
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analiz_vd0</vt:lpstr>
      <vt:lpstr>Лист1</vt:lpstr>
      <vt:lpstr>analiz_vd0!Заголовки_для_печати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stepanenko</cp:lastModifiedBy>
  <cp:lastPrinted>2026-02-16T07:05:22Z</cp:lastPrinted>
  <dcterms:created xsi:type="dcterms:W3CDTF">2024-10-08T06:03:56Z</dcterms:created>
  <dcterms:modified xsi:type="dcterms:W3CDTF">2026-02-16T07:05:29Z</dcterms:modified>
</cp:coreProperties>
</file>